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0" yWindow="45" windowWidth="18915" windowHeight="12615" activeTab="4"/>
  </bookViews>
  <sheets>
    <sheet name="East Nelson and Marlborough" sheetId="1" r:id="rId1"/>
    <sheet name="North Otago" sheetId="2" r:id="rId2"/>
    <sheet name="Otago Southland" sheetId="3" r:id="rId3"/>
    <sheet name="Murchison" sheetId="4" r:id="rId4"/>
    <sheet name="Central Otago" sheetId="5" r:id="rId5"/>
  </sheets>
  <calcPr calcId="145621"/>
</workbook>
</file>

<file path=xl/calcChain.xml><?xml version="1.0" encoding="utf-8"?>
<calcChain xmlns="http://schemas.openxmlformats.org/spreadsheetml/2006/main">
  <c r="L29" i="4" l="1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M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M4" i="4"/>
  <c r="L4" i="4"/>
  <c r="K22" i="4"/>
  <c r="M41" i="5"/>
  <c r="L41" i="5"/>
  <c r="K41" i="5"/>
  <c r="M40" i="5"/>
  <c r="L40" i="5"/>
  <c r="K40" i="5"/>
  <c r="M39" i="5"/>
  <c r="L39" i="5"/>
  <c r="K39" i="5"/>
  <c r="M38" i="5"/>
  <c r="L38" i="5"/>
  <c r="K38" i="5"/>
  <c r="M37" i="5"/>
  <c r="L37" i="5"/>
  <c r="K37" i="5"/>
  <c r="M36" i="5"/>
  <c r="L36" i="5"/>
  <c r="K36" i="5"/>
  <c r="M35" i="5"/>
  <c r="L35" i="5"/>
  <c r="K35" i="5"/>
  <c r="M34" i="5"/>
  <c r="L34" i="5"/>
  <c r="K34" i="5"/>
  <c r="M33" i="5"/>
  <c r="L33" i="5"/>
  <c r="K33" i="5"/>
  <c r="M32" i="5"/>
  <c r="L32" i="5"/>
  <c r="K32" i="5"/>
  <c r="M31" i="5"/>
  <c r="L31" i="5"/>
  <c r="K31" i="5"/>
  <c r="M30" i="5"/>
  <c r="L30" i="5"/>
  <c r="K30" i="5"/>
  <c r="M29" i="5"/>
  <c r="L29" i="5"/>
  <c r="K29" i="5"/>
  <c r="M28" i="5"/>
  <c r="L28" i="5"/>
  <c r="K28" i="5"/>
  <c r="M27" i="5"/>
  <c r="L27" i="5"/>
  <c r="K27" i="5"/>
  <c r="M26" i="5"/>
  <c r="L26" i="5"/>
  <c r="K26" i="5"/>
  <c r="M25" i="5"/>
  <c r="L25" i="5"/>
  <c r="K25" i="5"/>
  <c r="M24" i="5"/>
  <c r="L24" i="5"/>
  <c r="K24" i="5"/>
  <c r="M23" i="5"/>
  <c r="L23" i="5"/>
  <c r="K23" i="5"/>
  <c r="M22" i="5"/>
  <c r="L22" i="5"/>
  <c r="K22" i="5"/>
  <c r="M21" i="5"/>
  <c r="L21" i="5"/>
  <c r="K21" i="5"/>
  <c r="M20" i="5"/>
  <c r="L20" i="5"/>
  <c r="K20" i="5"/>
  <c r="M19" i="5"/>
  <c r="L19" i="5"/>
  <c r="K19" i="5"/>
  <c r="M18" i="5"/>
  <c r="L18" i="5"/>
  <c r="K18" i="5"/>
  <c r="M17" i="5"/>
  <c r="L17" i="5"/>
  <c r="K17" i="5"/>
  <c r="M16" i="5"/>
  <c r="L16" i="5"/>
  <c r="K16" i="5"/>
  <c r="M15" i="5"/>
  <c r="L15" i="5"/>
  <c r="K15" i="5"/>
  <c r="M14" i="5"/>
  <c r="L14" i="5"/>
  <c r="K14" i="5"/>
  <c r="M13" i="5"/>
  <c r="L13" i="5"/>
  <c r="K13" i="5"/>
  <c r="M12" i="5"/>
  <c r="L12" i="5"/>
  <c r="K12" i="5"/>
  <c r="M11" i="5"/>
  <c r="L11" i="5"/>
  <c r="K11" i="5"/>
  <c r="M10" i="5"/>
  <c r="L10" i="5"/>
  <c r="K10" i="5"/>
  <c r="M9" i="5"/>
  <c r="L9" i="5"/>
  <c r="K9" i="5"/>
  <c r="M8" i="5"/>
  <c r="L8" i="5"/>
  <c r="K8" i="5"/>
  <c r="M7" i="5"/>
  <c r="L7" i="5"/>
  <c r="K7" i="5"/>
  <c r="M6" i="5"/>
  <c r="L6" i="5"/>
  <c r="K6" i="5"/>
  <c r="M5" i="5"/>
  <c r="L5" i="5"/>
  <c r="K5" i="5"/>
  <c r="M4" i="5"/>
  <c r="L4" i="5"/>
  <c r="K4" i="5"/>
  <c r="N41" i="5" l="1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6" i="5"/>
  <c r="N7" i="5"/>
  <c r="N5" i="5"/>
  <c r="N4" i="5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5" i="4"/>
  <c r="K4" i="4"/>
  <c r="N22" i="4" l="1"/>
  <c r="N26" i="4"/>
  <c r="N42" i="4"/>
  <c r="N50" i="4"/>
  <c r="N46" i="4"/>
  <c r="N18" i="4"/>
  <c r="N6" i="4"/>
  <c r="N14" i="4"/>
  <c r="N30" i="4"/>
  <c r="N38" i="4"/>
  <c r="N10" i="4"/>
  <c r="N34" i="4"/>
  <c r="N9" i="4"/>
  <c r="N17" i="4"/>
  <c r="N25" i="4"/>
  <c r="N33" i="4"/>
  <c r="N41" i="4"/>
  <c r="N49" i="4"/>
  <c r="N7" i="4"/>
  <c r="N11" i="4"/>
  <c r="N15" i="4"/>
  <c r="N19" i="4"/>
  <c r="N23" i="4"/>
  <c r="N27" i="4"/>
  <c r="N31" i="4"/>
  <c r="N35" i="4"/>
  <c r="N39" i="4"/>
  <c r="N43" i="4"/>
  <c r="N47" i="4"/>
  <c r="N51" i="4"/>
  <c r="N5" i="4"/>
  <c r="N13" i="4"/>
  <c r="N21" i="4"/>
  <c r="N29" i="4"/>
  <c r="N37" i="4"/>
  <c r="N45" i="4"/>
  <c r="N53" i="4"/>
  <c r="N4" i="4"/>
  <c r="N8" i="4"/>
  <c r="N12" i="4"/>
  <c r="N16" i="4"/>
  <c r="N20" i="4"/>
  <c r="N24" i="4"/>
  <c r="N28" i="4"/>
  <c r="N32" i="4"/>
  <c r="N36" i="4"/>
  <c r="N40" i="4"/>
  <c r="N44" i="4"/>
  <c r="N48" i="4"/>
  <c r="N52" i="4"/>
  <c r="M4" i="1"/>
  <c r="L4" i="1"/>
  <c r="L5" i="1" l="1"/>
  <c r="M5" i="1"/>
  <c r="L6" i="1"/>
  <c r="M6" i="1"/>
  <c r="L7" i="1"/>
  <c r="M7" i="1"/>
  <c r="L8" i="1"/>
  <c r="M8" i="1"/>
  <c r="L9" i="1"/>
  <c r="M9" i="1"/>
  <c r="L10" i="1"/>
  <c r="M10" i="1"/>
  <c r="L11" i="1"/>
  <c r="M11" i="1"/>
  <c r="L12" i="1"/>
  <c r="M12" i="1"/>
  <c r="L13" i="1"/>
  <c r="M13" i="1"/>
  <c r="L14" i="1"/>
  <c r="M14" i="1"/>
  <c r="L15" i="1"/>
  <c r="M15" i="1"/>
  <c r="L16" i="1"/>
  <c r="M16" i="1"/>
  <c r="L17" i="1"/>
  <c r="M17" i="1"/>
  <c r="L18" i="1"/>
  <c r="M18" i="1"/>
  <c r="L19" i="1"/>
  <c r="M19" i="1"/>
  <c r="L20" i="1"/>
  <c r="M20" i="1"/>
  <c r="L21" i="1"/>
  <c r="M21" i="1"/>
  <c r="L22" i="1"/>
  <c r="M22" i="1"/>
  <c r="L23" i="1"/>
  <c r="M23" i="1"/>
  <c r="L24" i="1"/>
  <c r="M24" i="1"/>
  <c r="L25" i="1"/>
  <c r="M25" i="1"/>
  <c r="L26" i="1"/>
  <c r="M26" i="1"/>
  <c r="L27" i="1"/>
  <c r="M27" i="1"/>
  <c r="L28" i="1"/>
  <c r="M28" i="1"/>
  <c r="L29" i="1"/>
  <c r="M29" i="1"/>
  <c r="L30" i="1"/>
  <c r="M30" i="1"/>
  <c r="L31" i="1"/>
  <c r="M31" i="1"/>
  <c r="L32" i="1"/>
  <c r="M32" i="1"/>
  <c r="L33" i="1"/>
  <c r="M33" i="1"/>
  <c r="L34" i="1"/>
  <c r="M34" i="1"/>
  <c r="L35" i="1"/>
  <c r="M35" i="1"/>
  <c r="L36" i="1"/>
  <c r="M36" i="1"/>
  <c r="L37" i="1"/>
  <c r="M37" i="1"/>
  <c r="L38" i="1"/>
  <c r="M38" i="1"/>
  <c r="L39" i="1"/>
  <c r="M39" i="1"/>
  <c r="L40" i="1"/>
  <c r="M40" i="1"/>
  <c r="L41" i="1"/>
  <c r="M41" i="1"/>
  <c r="L42" i="1"/>
  <c r="M42" i="1"/>
  <c r="L43" i="1"/>
  <c r="M43" i="1"/>
  <c r="L44" i="1"/>
  <c r="M44" i="1"/>
  <c r="L45" i="1"/>
  <c r="M45" i="1"/>
  <c r="L46" i="1"/>
  <c r="M46" i="1"/>
  <c r="L47" i="1"/>
  <c r="M47" i="1"/>
  <c r="L48" i="1"/>
  <c r="M48" i="1"/>
  <c r="L49" i="1"/>
  <c r="M49" i="1"/>
  <c r="L50" i="1"/>
  <c r="M50" i="1"/>
  <c r="L51" i="1"/>
  <c r="M51" i="1"/>
  <c r="L52" i="1"/>
  <c r="M52" i="1"/>
  <c r="L53" i="1"/>
  <c r="M53" i="1"/>
  <c r="L54" i="1"/>
  <c r="M54" i="1"/>
  <c r="L55" i="1"/>
  <c r="M55" i="1"/>
  <c r="L56" i="1"/>
  <c r="M56" i="1"/>
  <c r="L57" i="1"/>
  <c r="M57" i="1"/>
  <c r="L58" i="1"/>
  <c r="M58" i="1"/>
  <c r="L59" i="1"/>
  <c r="M59" i="1"/>
  <c r="L60" i="1"/>
  <c r="M60" i="1"/>
  <c r="L61" i="1"/>
  <c r="M61" i="1"/>
  <c r="L62" i="1"/>
  <c r="M62" i="1"/>
  <c r="L63" i="1"/>
  <c r="M63" i="1"/>
  <c r="L64" i="1"/>
  <c r="M64" i="1"/>
  <c r="L65" i="1"/>
  <c r="M65" i="1"/>
  <c r="L66" i="1"/>
  <c r="M66" i="1"/>
  <c r="L67" i="1"/>
  <c r="M67" i="1"/>
  <c r="L68" i="1"/>
  <c r="M68" i="1"/>
  <c r="L69" i="1"/>
  <c r="M69" i="1"/>
  <c r="L70" i="1"/>
  <c r="M70" i="1"/>
  <c r="L71" i="1"/>
  <c r="M71" i="1"/>
  <c r="L72" i="1"/>
  <c r="M72" i="1"/>
  <c r="L73" i="1"/>
  <c r="M73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8" i="1"/>
  <c r="K9" i="1"/>
  <c r="K5" i="1"/>
  <c r="K6" i="1"/>
  <c r="K7" i="1"/>
  <c r="K4" i="1"/>
  <c r="N73" i="1" l="1"/>
  <c r="N72" i="1"/>
  <c r="N68" i="1"/>
  <c r="N64" i="1"/>
  <c r="N60" i="1"/>
  <c r="N56" i="1"/>
  <c r="N52" i="1"/>
  <c r="N48" i="1"/>
  <c r="N44" i="1"/>
  <c r="N40" i="1"/>
  <c r="N38" i="1"/>
  <c r="N34" i="1"/>
  <c r="N32" i="1"/>
  <c r="N30" i="1"/>
  <c r="N28" i="1"/>
  <c r="N26" i="1"/>
  <c r="N24" i="1"/>
  <c r="N22" i="1"/>
  <c r="N20" i="1"/>
  <c r="N18" i="1"/>
  <c r="N16" i="1"/>
  <c r="N14" i="1"/>
  <c r="N12" i="1"/>
  <c r="N10" i="1"/>
  <c r="N8" i="1"/>
  <c r="N6" i="1"/>
  <c r="N70" i="1"/>
  <c r="N66" i="1"/>
  <c r="N62" i="1"/>
  <c r="N58" i="1"/>
  <c r="N54" i="1"/>
  <c r="N50" i="1"/>
  <c r="N46" i="1"/>
  <c r="N42" i="1"/>
  <c r="N36" i="1"/>
  <c r="N71" i="1"/>
  <c r="N69" i="1"/>
  <c r="N67" i="1"/>
  <c r="N65" i="1"/>
  <c r="N63" i="1"/>
  <c r="N61" i="1"/>
  <c r="N59" i="1"/>
  <c r="N57" i="1"/>
  <c r="N55" i="1"/>
  <c r="N53" i="1"/>
  <c r="N51" i="1"/>
  <c r="N49" i="1"/>
  <c r="N47" i="1"/>
  <c r="N45" i="1"/>
  <c r="N43" i="1"/>
  <c r="N41" i="1"/>
  <c r="N39" i="1"/>
  <c r="N37" i="1"/>
  <c r="N35" i="1"/>
  <c r="N33" i="1"/>
  <c r="N31" i="1"/>
  <c r="N29" i="1"/>
  <c r="N27" i="1"/>
  <c r="N25" i="1"/>
  <c r="N23" i="1"/>
  <c r="N21" i="1"/>
  <c r="N19" i="1"/>
  <c r="N17" i="1"/>
  <c r="N15" i="1"/>
  <c r="N13" i="1"/>
  <c r="N11" i="1"/>
  <c r="N9" i="1"/>
  <c r="N7" i="1"/>
  <c r="N5" i="1"/>
  <c r="N4" i="1"/>
</calcChain>
</file>

<file path=xl/sharedStrings.xml><?xml version="1.0" encoding="utf-8"?>
<sst xmlns="http://schemas.openxmlformats.org/spreadsheetml/2006/main" count="1289" uniqueCount="296">
  <si>
    <t>S</t>
  </si>
  <si>
    <t>E</t>
  </si>
  <si>
    <t>Point</t>
  </si>
  <si>
    <t>Latitude</t>
  </si>
  <si>
    <t>Longitude</t>
  </si>
  <si>
    <t>Datum: NZGD2000</t>
  </si>
  <si>
    <t>East Nelson and Marlborough Reserve Area</t>
  </si>
  <si>
    <t>Area =  3,749 km²</t>
  </si>
  <si>
    <t>then North-east to</t>
  </si>
  <si>
    <t>then North-east along Horoirangi Marine Reserve to</t>
  </si>
  <si>
    <t>then South-east to</t>
  </si>
  <si>
    <t>then North-west to</t>
  </si>
  <si>
    <t>then South-west to</t>
  </si>
  <si>
    <t>then North-west along Nelson Lakes National Park to</t>
  </si>
  <si>
    <t>then North-east to the point of commencement</t>
  </si>
  <si>
    <t>Created 25/06/2015</t>
  </si>
  <si>
    <t>North Otago Reserve Area</t>
  </si>
  <si>
    <t>44° 23' 29" S</t>
  </si>
  <si>
    <t>169° 25' 02" E</t>
  </si>
  <si>
    <t>Then South-east to</t>
  </si>
  <si>
    <t>44° 32' 34" S</t>
  </si>
  <si>
    <t>169° 46' 22" E</t>
  </si>
  <si>
    <t>44° 41' 36" S</t>
  </si>
  <si>
    <t>170° 07' 12" E</t>
  </si>
  <si>
    <t>44° 50' 18" S</t>
  </si>
  <si>
    <t>170° 25' 24" E</t>
  </si>
  <si>
    <t>45° 14' 22" S</t>
  </si>
  <si>
    <t>170° 44' 05" E</t>
  </si>
  <si>
    <t>Then South-west to</t>
  </si>
  <si>
    <t>45° 27' 44" S</t>
  </si>
  <si>
    <t>170° 41' 09" E</t>
  </si>
  <si>
    <t>Then North-west to</t>
  </si>
  <si>
    <t>45° 24' 14" S</t>
  </si>
  <si>
    <t>170° 33' 58" E</t>
  </si>
  <si>
    <t>Then North-east to</t>
  </si>
  <si>
    <t>45° 23' 21" S</t>
  </si>
  <si>
    <t>170° 35' 04" E</t>
  </si>
  <si>
    <t>45° 20' 00" S</t>
  </si>
  <si>
    <t>170° 29' 24" E</t>
  </si>
  <si>
    <t>45° 17' 17" S</t>
  </si>
  <si>
    <t>170° 31' 25" E</t>
  </si>
  <si>
    <t>45° 01' 37" S</t>
  </si>
  <si>
    <t>170° 15' 36" E</t>
  </si>
  <si>
    <t>44° 59' 28" S</t>
  </si>
  <si>
    <t>170° 07' 37" E</t>
  </si>
  <si>
    <t>44° 55' 50" S</t>
  </si>
  <si>
    <t>169° 54' 19" E</t>
  </si>
  <si>
    <t>44° 48' 59.8" S</t>
  </si>
  <si>
    <t>169° 47' 36" E</t>
  </si>
  <si>
    <t>44° 43' 47" S</t>
  </si>
  <si>
    <t>169° 35' 21" E</t>
  </si>
  <si>
    <t>44° 44' 59.7" S</t>
  </si>
  <si>
    <t>169° 28' 04" E</t>
  </si>
  <si>
    <t>44° 44' 51" S</t>
  </si>
  <si>
    <t>169° 21' 10" E</t>
  </si>
  <si>
    <t>44° 34' 34" S</t>
  </si>
  <si>
    <t>169° 19' 33" E</t>
  </si>
  <si>
    <t>44° 34' 18" S</t>
  </si>
  <si>
    <t>169° 19' 10" E</t>
  </si>
  <si>
    <t>44° 34' 09" S</t>
  </si>
  <si>
    <t>169° 19' 11" E</t>
  </si>
  <si>
    <t>44° 33' 54" S</t>
  </si>
  <si>
    <t>169° 19' 02" E</t>
  </si>
  <si>
    <t>44° 33' 23" S</t>
  </si>
  <si>
    <t>169° 18' 43" E</t>
  </si>
  <si>
    <t>44° 32' 29" S</t>
  </si>
  <si>
    <t>169° 18' 46" E</t>
  </si>
  <si>
    <t>44° 32' 00" S</t>
  </si>
  <si>
    <t>169° 18' 20" E</t>
  </si>
  <si>
    <t>44° 30' 27" S</t>
  </si>
  <si>
    <t>169° 18' 21" E</t>
  </si>
  <si>
    <t>44° 28' 47" S</t>
  </si>
  <si>
    <t>169° 18' 54" E</t>
  </si>
  <si>
    <t>44° 28' 02" S</t>
  </si>
  <si>
    <t>169° 19' 39" E</t>
  </si>
  <si>
    <t>44° 27' 36" S</t>
  </si>
  <si>
    <t>169° 20' 54" E</t>
  </si>
  <si>
    <t>44° 27' 15" S</t>
  </si>
  <si>
    <t>169° 21' 54" E</t>
  </si>
  <si>
    <t>44° 26' 54" S</t>
  </si>
  <si>
    <t>169° 22' 08" E</t>
  </si>
  <si>
    <t>44° 26' 34" S</t>
  </si>
  <si>
    <t>169° 21' 22" E</t>
  </si>
  <si>
    <t>44° 25' 57" S</t>
  </si>
  <si>
    <t>169° 21' 40" E</t>
  </si>
  <si>
    <t>44° 25' 40" S</t>
  </si>
  <si>
    <t>169° 22' 52" E</t>
  </si>
  <si>
    <t>44° 24' 58" S</t>
  </si>
  <si>
    <t>169° 23' 24" E</t>
  </si>
  <si>
    <t>44° 24' 51" S</t>
  </si>
  <si>
    <t>169° 23' 29" E</t>
  </si>
  <si>
    <t>44° 24' 56" S</t>
  </si>
  <si>
    <t>169° 24' 15" E</t>
  </si>
  <si>
    <t>then North-east to point of commencement</t>
  </si>
  <si>
    <t>Area =  3,711 km²</t>
  </si>
  <si>
    <t>Otago Southland Reserve Area</t>
  </si>
  <si>
    <t>44° 40' 35" S</t>
  </si>
  <si>
    <t>169° 09' 56" E</t>
  </si>
  <si>
    <t>44° 44' 37" S</t>
  </si>
  <si>
    <t>169° 10' 20" E</t>
  </si>
  <si>
    <t>44° 53' 58" S</t>
  </si>
  <si>
    <t>169° 02' 54" E</t>
  </si>
  <si>
    <t>44° 55' 45" S</t>
  </si>
  <si>
    <t>169° 07' 60" E</t>
  </si>
  <si>
    <t>45° 01' 49" S</t>
  </si>
  <si>
    <t>169° 07' 19" E</t>
  </si>
  <si>
    <t>45° 01' 38" S</t>
  </si>
  <si>
    <t>169° 01' 58" E</t>
  </si>
  <si>
    <t>45° 11' 31" S</t>
  </si>
  <si>
    <t>168° 56' 02" E</t>
  </si>
  <si>
    <t>45° 31' 08" S</t>
  </si>
  <si>
    <t>168° 41' 14" E</t>
  </si>
  <si>
    <t>45° 39' 38" S</t>
  </si>
  <si>
    <t>168° 55' 13" E</t>
  </si>
  <si>
    <t>45° 40' 48" S</t>
  </si>
  <si>
    <t>169° 12' 22" E</t>
  </si>
  <si>
    <t>45° 44' 21" S</t>
  </si>
  <si>
    <t>169° 19' 36" E</t>
  </si>
  <si>
    <t>45° 50' 48" S</t>
  </si>
  <si>
    <t>169° 28' 01" E</t>
  </si>
  <si>
    <t>45° 51' 18" S</t>
  </si>
  <si>
    <t>169° 41' 28" E</t>
  </si>
  <si>
    <t>45° 55' 55" S</t>
  </si>
  <si>
    <t>169° 50' 11" E</t>
  </si>
  <si>
    <t>45° 58' 27" S</t>
  </si>
  <si>
    <t>169° 58' 54" E</t>
  </si>
  <si>
    <t>Then East to</t>
  </si>
  <si>
    <t>then East to</t>
  </si>
  <si>
    <t>170° 02' 43" E</t>
  </si>
  <si>
    <t>45° 56' 05" S</t>
  </si>
  <si>
    <t>170° 03' 15" E</t>
  </si>
  <si>
    <t>45° 50' 51" S</t>
  </si>
  <si>
    <t>170° 10' 28" E</t>
  </si>
  <si>
    <t>45° 56' 56" S</t>
  </si>
  <si>
    <t>170° 19' 19" E</t>
  </si>
  <si>
    <t>45° 57' 16" S</t>
  </si>
  <si>
    <t>170° 18' 56" E</t>
  </si>
  <si>
    <t>then South-west along the coast to</t>
  </si>
  <si>
    <t>46° 25' 30" S</t>
  </si>
  <si>
    <t>169° 47' 40" E</t>
  </si>
  <si>
    <t>46° 23' 40" S</t>
  </si>
  <si>
    <t>169° 40' 24" E</t>
  </si>
  <si>
    <t>46° 12' 19" S</t>
  </si>
  <si>
    <t>169° 11' 42" E</t>
  </si>
  <si>
    <t>46° 06' 05" S</t>
  </si>
  <si>
    <t>168° 56' 52" E</t>
  </si>
  <si>
    <t>45° 54' 53" S</t>
  </si>
  <si>
    <t>168° 33' 13" E</t>
  </si>
  <si>
    <t>45° 43' 19" S</t>
  </si>
  <si>
    <t>168° 10' 18" E</t>
  </si>
  <si>
    <t>45° 59' 51" S</t>
  </si>
  <si>
    <t>168° 04' 52" E</t>
  </si>
  <si>
    <t>46° 04' 01" S</t>
  </si>
  <si>
    <t>167° 58' 14" E</t>
  </si>
  <si>
    <t>46° 06' 46" S</t>
  </si>
  <si>
    <t>168° 01' 57" E</t>
  </si>
  <si>
    <t>46° 11' 51" S</t>
  </si>
  <si>
    <t>168° 01' 30" E</t>
  </si>
  <si>
    <t>46° 11' 00" S</t>
  </si>
  <si>
    <t>167° 54' 33" E</t>
  </si>
  <si>
    <t>46° 09' 23" S</t>
  </si>
  <si>
    <t>167° 54' 42" E</t>
  </si>
  <si>
    <t>46° 09' 19" S</t>
  </si>
  <si>
    <t>167° 53' 09" E</t>
  </si>
  <si>
    <t>46° 05' 33" S</t>
  </si>
  <si>
    <t>167° 53' 29" E</t>
  </si>
  <si>
    <t>46° 05' 25" S</t>
  </si>
  <si>
    <t>167° 50' 23" E</t>
  </si>
  <si>
    <t>46° 05' 02" S</t>
  </si>
  <si>
    <t>167° 50' 26" E</t>
  </si>
  <si>
    <t>46° 04' 57" S</t>
  </si>
  <si>
    <t>167° 48' 53" E</t>
  </si>
  <si>
    <t>46° 05' 21" S</t>
  </si>
  <si>
    <t>167° 48' 50" E</t>
  </si>
  <si>
    <t>46° 05' 17" S</t>
  </si>
  <si>
    <t>167° 47' 18" E</t>
  </si>
  <si>
    <t>46° 06' 30" S</t>
  </si>
  <si>
    <t>167° 47' 11" E</t>
  </si>
  <si>
    <t>46° 06' 27" S</t>
  </si>
  <si>
    <t>167° 46' 01" E</t>
  </si>
  <si>
    <t>46° 08' 04" S</t>
  </si>
  <si>
    <t>167° 45' 52" E</t>
  </si>
  <si>
    <t>46° 08' 07" S</t>
  </si>
  <si>
    <t>167° 47' 02" E</t>
  </si>
  <si>
    <t>46° 09' 03" S</t>
  </si>
  <si>
    <t>167° 46' 57" E</t>
  </si>
  <si>
    <t>46° 08' 59" S</t>
  </si>
  <si>
    <t>167° 45' 24" E</t>
  </si>
  <si>
    <t>46° 11' 41" S</t>
  </si>
  <si>
    <t>167° 45' 09" E</t>
  </si>
  <si>
    <t>46° 11' 34" S</t>
  </si>
  <si>
    <t>167° 42' 49" E</t>
  </si>
  <si>
    <t>46° 14' 24" S</t>
  </si>
  <si>
    <t>167° 42' 34" E</t>
  </si>
  <si>
    <t>46° 14' 19" S</t>
  </si>
  <si>
    <t>167° 41' 01" E</t>
  </si>
  <si>
    <t>46° 09' 02" S</t>
  </si>
  <si>
    <t>167° 41' 30" E</t>
  </si>
  <si>
    <t>46° 08' 20" S</t>
  </si>
  <si>
    <t>167° 42' 46" E</t>
  </si>
  <si>
    <t>46° 07' 37" S</t>
  </si>
  <si>
    <t>167° 41' 38" E</t>
  </si>
  <si>
    <t>45° 53' 30" S</t>
  </si>
  <si>
    <t>167° 47' 47" E</t>
  </si>
  <si>
    <t>45° 52' 08" S</t>
  </si>
  <si>
    <t>167° 43' 03" E</t>
  </si>
  <si>
    <t>45° 49' 21" S</t>
  </si>
  <si>
    <t>167° 40' 37" E</t>
  </si>
  <si>
    <t>45° 47' 38" S</t>
  </si>
  <si>
    <t>167° 36' 15" E</t>
  </si>
  <si>
    <t>45° 41' 35" S</t>
  </si>
  <si>
    <t>167° 38' 52" E</t>
  </si>
  <si>
    <t>45° 35' 05" S</t>
  </si>
  <si>
    <t>167° 40' 55" E</t>
  </si>
  <si>
    <t>45° 30' 54" S</t>
  </si>
  <si>
    <t>167° 44' 24" E</t>
  </si>
  <si>
    <t>45° 29' 11" S</t>
  </si>
  <si>
    <t>167° 57' 13" E</t>
  </si>
  <si>
    <t>45° 33' 43" S</t>
  </si>
  <si>
    <t>168° 00' 32" E</t>
  </si>
  <si>
    <t>45° 34' 42" S</t>
  </si>
  <si>
    <t>168° 04' 08" E</t>
  </si>
  <si>
    <t>45° 32' 25" S</t>
  </si>
  <si>
    <t>168° 07' 15" E</t>
  </si>
  <si>
    <t>45° 25' 24" S</t>
  </si>
  <si>
    <t>168° 05' 18" E</t>
  </si>
  <si>
    <t>45° 22' 31" S</t>
  </si>
  <si>
    <t>168° 06' 15" E</t>
  </si>
  <si>
    <t>45° 20' 58" S</t>
  </si>
  <si>
    <t>168° 10' 46" E</t>
  </si>
  <si>
    <t>45° 17' 10" S</t>
  </si>
  <si>
    <t>168° 15' 57" E</t>
  </si>
  <si>
    <t>45° 13' 34" S</t>
  </si>
  <si>
    <t>168° 15' 39" E</t>
  </si>
  <si>
    <t>45° 10' 41" S</t>
  </si>
  <si>
    <t>168° 12' 28" E</t>
  </si>
  <si>
    <t>45° 08' 26" S</t>
  </si>
  <si>
    <t>168° 12' 47" E</t>
  </si>
  <si>
    <t>44° 52' 34" S</t>
  </si>
  <si>
    <t>168° 08' 35" E</t>
  </si>
  <si>
    <t>44° 52' 58" S</t>
  </si>
  <si>
    <t>168° 13' 57" E</t>
  </si>
  <si>
    <t>44° 56' 43" S</t>
  </si>
  <si>
    <t>168° 20' 06" E</t>
  </si>
  <si>
    <t>44° 55' 37" S</t>
  </si>
  <si>
    <t>168° 21' 50" E</t>
  </si>
  <si>
    <t>44° 48' 57" S</t>
  </si>
  <si>
    <t>168° 17' 55" E</t>
  </si>
  <si>
    <t>44° 45' 40" S</t>
  </si>
  <si>
    <t>168° 17' 15" E</t>
  </si>
  <si>
    <t>44° 43' 37" S</t>
  </si>
  <si>
    <t>168° 20' 20" E</t>
  </si>
  <si>
    <t>44° 48' 10" S</t>
  </si>
  <si>
    <t>168° 23' 01" E</t>
  </si>
  <si>
    <t>44° 42' 10" S</t>
  </si>
  <si>
    <t>168° 27' 36" E</t>
  </si>
  <si>
    <t>44° 39' 13" S</t>
  </si>
  <si>
    <t>168° 24' 54" E</t>
  </si>
  <si>
    <t>44° 37' 28" S</t>
  </si>
  <si>
    <t>168° 29' 08" E</t>
  </si>
  <si>
    <t>44° 35' 22" S</t>
  </si>
  <si>
    <t>168° 30' 56" E</t>
  </si>
  <si>
    <t>44° 33' 57" S</t>
  </si>
  <si>
    <t>168° 38' 40" E</t>
  </si>
  <si>
    <t>44° 31' 04" S</t>
  </si>
  <si>
    <t>168° 40' 50" E</t>
  </si>
  <si>
    <t>44° 29' 17" S</t>
  </si>
  <si>
    <t>168° 51' 56" E</t>
  </si>
  <si>
    <t>44° 30' 58" S</t>
  </si>
  <si>
    <t>168° 53' 29" E</t>
  </si>
  <si>
    <t>44° 32' 37" S</t>
  </si>
  <si>
    <t>168° 54' 08" E</t>
  </si>
  <si>
    <t>44° 33' 48" S</t>
  </si>
  <si>
    <t>168° 54' 19" E</t>
  </si>
  <si>
    <t>44° 34' 44" S</t>
  </si>
  <si>
    <t>168° 54' 39" E</t>
  </si>
  <si>
    <t>44° 35' 34" S</t>
  </si>
  <si>
    <t>168° 56' 20" E</t>
  </si>
  <si>
    <t>44° 36' 27" S</t>
  </si>
  <si>
    <t>169° 00' 36" E</t>
  </si>
  <si>
    <t>44° 37' 09" S</t>
  </si>
  <si>
    <t>169° 01' 09" E</t>
  </si>
  <si>
    <t>44° 37' 43" S</t>
  </si>
  <si>
    <t>169° 02' 37" E</t>
  </si>
  <si>
    <t>44° 38' 40" S</t>
  </si>
  <si>
    <t>169° 04' 07" E</t>
  </si>
  <si>
    <t>then South-east to the point of commencement</t>
  </si>
  <si>
    <t>Area =  15,748.5 km²</t>
  </si>
  <si>
    <t>Murchison Reserve Area</t>
  </si>
  <si>
    <t>Central Otago Reserve Area</t>
  </si>
  <si>
    <t>Then East to point of commencement</t>
  </si>
  <si>
    <t>Area =  4079.15 km²</t>
  </si>
  <si>
    <t>Area =  13,546.578 km²</t>
  </si>
  <si>
    <t>Then West to</t>
  </si>
  <si>
    <t>Then North-west to point of commencement</t>
  </si>
  <si>
    <t>Created 19/08/2015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</si>
</sst>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</font>
    <font>
      <sz val="11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Arial"/>
      <family val="2"/>
    </font>
    <font>
      <sz val="11"/>
      <color rgb="FFFF000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6" fillId="27" borderId="0" applyNumberFormat="0" applyBorder="0" applyAlignment="0" applyProtection="0"/>
    <xf numFmtId="0" fontId="7" fillId="28" borderId="7" applyNumberFormat="0" applyAlignment="0" applyProtection="0"/>
    <xf numFmtId="0" fontId="8" fillId="29" borderId="8" applyNumberFormat="0" applyAlignment="0" applyProtection="0"/>
    <xf numFmtId="0" fontId="9" fillId="0" borderId="0" applyNumberFormat="0" applyFill="0" applyBorder="0" applyAlignment="0" applyProtection="0"/>
    <xf numFmtId="0" fontId="10" fillId="30" borderId="0" applyNumberFormat="0" applyBorder="0" applyAlignment="0" applyProtection="0"/>
    <xf numFmtId="0" fontId="11" fillId="0" borderId="9" applyNumberFormat="0" applyFill="0" applyAlignment="0" applyProtection="0"/>
    <xf numFmtId="0" fontId="12" fillId="0" borderId="10" applyNumberFormat="0" applyFill="0" applyAlignment="0" applyProtection="0"/>
    <xf numFmtId="0" fontId="13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4" fillId="31" borderId="7" applyNumberFormat="0" applyAlignment="0" applyProtection="0"/>
    <xf numFmtId="0" fontId="15" fillId="0" borderId="12" applyNumberFormat="0" applyFill="0" applyAlignment="0" applyProtection="0"/>
    <xf numFmtId="0" fontId="16" fillId="32" borderId="0" applyNumberFormat="0" applyBorder="0" applyAlignment="0" applyProtection="0"/>
    <xf numFmtId="0" fontId="4" fillId="0" borderId="0"/>
    <xf numFmtId="0" fontId="3" fillId="0" borderId="0"/>
    <xf numFmtId="0" fontId="4" fillId="33" borderId="13" applyNumberFormat="0" applyFont="0" applyAlignment="0" applyProtection="0"/>
    <xf numFmtId="0" fontId="17" fillId="28" borderId="14" applyNumberFormat="0" applyAlignment="0" applyProtection="0"/>
    <xf numFmtId="0" fontId="18" fillId="0" borderId="0" applyNumberFormat="0" applyFill="0" applyBorder="0" applyAlignment="0" applyProtection="0"/>
    <xf numFmtId="0" fontId="19" fillId="0" borderId="15" applyNumberFormat="0" applyFill="0" applyAlignment="0" applyProtection="0"/>
    <xf numFmtId="0" fontId="20" fillId="0" borderId="0" applyNumberFormat="0" applyFill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13" applyNumberFormat="0" applyFont="0" applyAlignment="0" applyProtection="0"/>
  </cellStyleXfs>
  <cellXfs count="33">
    <xf numFmtId="0" fontId="0" fillId="0" borderId="0" xfId="0"/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/>
    <xf numFmtId="0" fontId="3" fillId="0" borderId="0" xfId="0" applyFont="1"/>
    <xf numFmtId="0" fontId="3" fillId="0" borderId="0" xfId="0" applyFont="1" applyAlignment="1"/>
    <xf numFmtId="14" fontId="10" fillId="30" borderId="0" xfId="29" applyNumberFormat="1"/>
    <xf numFmtId="0" fontId="10" fillId="30" borderId="0" xfId="29"/>
    <xf numFmtId="0" fontId="3" fillId="0" borderId="0" xfId="38"/>
    <xf numFmtId="0" fontId="2" fillId="2" borderId="1" xfId="38" applyFont="1" applyFill="1" applyBorder="1" applyAlignment="1">
      <alignment horizontal="center"/>
    </xf>
    <xf numFmtId="0" fontId="2" fillId="2" borderId="2" xfId="38" applyFont="1" applyFill="1" applyBorder="1" applyAlignment="1">
      <alignment horizontal="center"/>
    </xf>
    <xf numFmtId="0" fontId="2" fillId="2" borderId="3" xfId="38" applyFont="1" applyFill="1" applyBorder="1" applyAlignment="1">
      <alignment horizontal="center"/>
    </xf>
    <xf numFmtId="0" fontId="3" fillId="0" borderId="4" xfId="38" applyBorder="1" applyAlignment="1">
      <alignment horizontal="center"/>
    </xf>
    <xf numFmtId="0" fontId="3" fillId="0" borderId="5" xfId="38" applyBorder="1" applyAlignment="1">
      <alignment horizontal="center" vertical="center"/>
    </xf>
    <xf numFmtId="0" fontId="3" fillId="0" borderId="6" xfId="38" applyBorder="1" applyAlignment="1">
      <alignment horizontal="center" vertical="center"/>
    </xf>
    <xf numFmtId="0" fontId="3" fillId="0" borderId="0" xfId="38" applyAlignment="1"/>
    <xf numFmtId="0" fontId="3" fillId="0" borderId="0" xfId="38" applyFont="1"/>
    <xf numFmtId="0" fontId="3" fillId="0" borderId="0" xfId="38" applyFont="1" applyAlignment="1"/>
    <xf numFmtId="0" fontId="3" fillId="0" borderId="0" xfId="38"/>
    <xf numFmtId="0" fontId="2" fillId="2" borderId="1" xfId="38" applyFont="1" applyFill="1" applyBorder="1" applyAlignment="1">
      <alignment horizontal="center"/>
    </xf>
    <xf numFmtId="0" fontId="2" fillId="2" borderId="2" xfId="38" applyFont="1" applyFill="1" applyBorder="1" applyAlignment="1">
      <alignment horizontal="center"/>
    </xf>
    <xf numFmtId="0" fontId="2" fillId="2" borderId="3" xfId="38" applyFont="1" applyFill="1" applyBorder="1" applyAlignment="1">
      <alignment horizontal="center"/>
    </xf>
    <xf numFmtId="0" fontId="3" fillId="0" borderId="4" xfId="38" applyBorder="1" applyAlignment="1">
      <alignment horizontal="center"/>
    </xf>
    <xf numFmtId="0" fontId="3" fillId="0" borderId="5" xfId="38" applyBorder="1" applyAlignment="1">
      <alignment horizontal="center" vertical="center"/>
    </xf>
    <xf numFmtId="0" fontId="3" fillId="0" borderId="6" xfId="38" applyBorder="1" applyAlignment="1">
      <alignment horizontal="center" vertical="center"/>
    </xf>
    <xf numFmtId="0" fontId="3" fillId="0" borderId="0" xfId="38" applyAlignment="1"/>
    <xf numFmtId="0" fontId="3" fillId="0" borderId="0" xfId="38" applyFont="1" applyAlignment="1"/>
    <xf numFmtId="0" fontId="2" fillId="0" borderId="0" xfId="0" applyFont="1" applyAlignment="1"/>
    <xf numFmtId="0" fontId="2" fillId="0" borderId="0" xfId="38" applyFont="1" applyAlignment="1"/>
  </cellXfs>
  <cellStyles count="58">
    <cellStyle name="20% - Accent1" xfId="1" builtinId="30" customBuiltin="1"/>
    <cellStyle name="20% - Accent1 2" xfId="44"/>
    <cellStyle name="20% - Accent2" xfId="2" builtinId="34" customBuiltin="1"/>
    <cellStyle name="20% - Accent2 2" xfId="45"/>
    <cellStyle name="20% - Accent3" xfId="3" builtinId="38" customBuiltin="1"/>
    <cellStyle name="20% - Accent3 2" xfId="46"/>
    <cellStyle name="20% - Accent4" xfId="4" builtinId="42" customBuiltin="1"/>
    <cellStyle name="20% - Accent4 2" xfId="47"/>
    <cellStyle name="20% - Accent5" xfId="5" builtinId="46" customBuiltin="1"/>
    <cellStyle name="20% - Accent5 2" xfId="48"/>
    <cellStyle name="20% - Accent6" xfId="6" builtinId="50" customBuiltin="1"/>
    <cellStyle name="20% - Accent6 2" xfId="49"/>
    <cellStyle name="40% - Accent1" xfId="7" builtinId="31" customBuiltin="1"/>
    <cellStyle name="40% - Accent1 2" xfId="50"/>
    <cellStyle name="40% - Accent2" xfId="8" builtinId="35" customBuiltin="1"/>
    <cellStyle name="40% - Accent2 2" xfId="51"/>
    <cellStyle name="40% - Accent3" xfId="9" builtinId="39" customBuiltin="1"/>
    <cellStyle name="40% - Accent3 2" xfId="52"/>
    <cellStyle name="40% - Accent4" xfId="10" builtinId="43" customBuiltin="1"/>
    <cellStyle name="40% - Accent4 2" xfId="53"/>
    <cellStyle name="40% - Accent5" xfId="11" builtinId="47" customBuiltin="1"/>
    <cellStyle name="40% - Accent5 2" xfId="54"/>
    <cellStyle name="40% - Accent6" xfId="12" builtinId="51" customBuiltin="1"/>
    <cellStyle name="40% - Accent6 2" xfId="55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/>
    <cellStyle name="Normal 2 2" xfId="56"/>
    <cellStyle name="Normal 3" xfId="38"/>
    <cellStyle name="Note 2" xfId="39"/>
    <cellStyle name="Note 2 2" xfId="57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3</xdr:row>
      <xdr:rowOff>0</xdr:rowOff>
    </xdr:from>
    <xdr:to>
      <xdr:col>34</xdr:col>
      <xdr:colOff>314325</xdr:colOff>
      <xdr:row>44</xdr:row>
      <xdr:rowOff>89226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775" y="523875"/>
          <a:ext cx="10058400" cy="71186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238125</xdr:colOff>
      <xdr:row>1</xdr:row>
      <xdr:rowOff>0</xdr:rowOff>
    </xdr:from>
    <xdr:to>
      <xdr:col>31</xdr:col>
      <xdr:colOff>542925</xdr:colOff>
      <xdr:row>42</xdr:row>
      <xdr:rowOff>127326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7525" y="180975"/>
          <a:ext cx="10058400" cy="71186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47625</xdr:colOff>
      <xdr:row>2</xdr:row>
      <xdr:rowOff>76200</xdr:rowOff>
    </xdr:from>
    <xdr:to>
      <xdr:col>31</xdr:col>
      <xdr:colOff>352425</xdr:colOff>
      <xdr:row>43</xdr:row>
      <xdr:rowOff>165426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7550" y="428625"/>
          <a:ext cx="10058400" cy="71186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114300</xdr:colOff>
      <xdr:row>1</xdr:row>
      <xdr:rowOff>95250</xdr:rowOff>
    </xdr:from>
    <xdr:to>
      <xdr:col>31</xdr:col>
      <xdr:colOff>419100</xdr:colOff>
      <xdr:row>43</xdr:row>
      <xdr:rowOff>18736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8050" y="276225"/>
          <a:ext cx="10058400" cy="71243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371475</xdr:colOff>
      <xdr:row>2</xdr:row>
      <xdr:rowOff>15033</xdr:rowOff>
    </xdr:from>
    <xdr:to>
      <xdr:col>29</xdr:col>
      <xdr:colOff>600075</xdr:colOff>
      <xdr:row>38</xdr:row>
      <xdr:rowOff>65738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1625" y="367458"/>
          <a:ext cx="8763000" cy="6222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8"/>
  <sheetViews>
    <sheetView defaultGridColor="0" colorId="55" workbookViewId="0">
      <selection activeCell="R78" sqref="R78"/>
    </sheetView>
  </sheetViews>
  <sheetFormatPr defaultRowHeight="12.75" x14ac:dyDescent="0.2"/>
  <cols>
    <col min="2" max="2" width="3.28515625" hidden="1" customWidth="1"/>
    <col min="3" max="3" width="6.85546875" hidden="1" customWidth="1"/>
    <col min="4" max="4" width="3.28515625" hidden="1" customWidth="1"/>
    <col min="5" max="5" width="10.140625" hidden="1" customWidth="1"/>
    <col min="6" max="6" width="2.42578125" hidden="1" customWidth="1"/>
    <col min="7" max="7" width="4.42578125" hidden="1" customWidth="1"/>
    <col min="8" max="8" width="3.28515625" hidden="1" customWidth="1"/>
    <col min="9" max="9" width="10.140625" hidden="1" customWidth="1"/>
    <col min="10" max="10" width="2.28515625" hidden="1" customWidth="1"/>
    <col min="11" max="11" width="5.7109375" customWidth="1"/>
    <col min="12" max="12" width="24.140625" customWidth="1"/>
    <col min="13" max="13" width="21.7109375" bestFit="1" customWidth="1"/>
    <col min="14" max="14" width="32.42578125" hidden="1" customWidth="1"/>
    <col min="15" max="15" width="46.42578125" bestFit="1" customWidth="1"/>
    <col min="16" max="16" width="3" bestFit="1" customWidth="1"/>
    <col min="17" max="17" width="9" bestFit="1" customWidth="1"/>
    <col min="18" max="18" width="9.140625" customWidth="1"/>
    <col min="19" max="19" width="4" bestFit="1" customWidth="1"/>
    <col min="20" max="20" width="3" bestFit="1" customWidth="1"/>
    <col min="21" max="21" width="9" bestFit="1" customWidth="1"/>
    <col min="22" max="22" width="2.28515625" bestFit="1" customWidth="1"/>
  </cols>
  <sheetData>
    <row r="1" spans="2:15" ht="14.25" x14ac:dyDescent="0.2">
      <c r="K1" s="31" t="s">
        <v>6</v>
      </c>
      <c r="L1" s="31"/>
      <c r="M1" s="31"/>
      <c r="O1" s="10" t="s">
        <v>15</v>
      </c>
    </row>
    <row r="2" spans="2:15" ht="13.5" thickBot="1" x14ac:dyDescent="0.25"/>
    <row r="3" spans="2:15" ht="13.5" thickBot="1" x14ac:dyDescent="0.25">
      <c r="K3" s="1" t="s">
        <v>2</v>
      </c>
      <c r="L3" s="2" t="s">
        <v>3</v>
      </c>
      <c r="M3" s="3" t="s">
        <v>4</v>
      </c>
    </row>
    <row r="4" spans="2:15" ht="13.5" thickBot="1" x14ac:dyDescent="0.25">
      <c r="B4">
        <v>1</v>
      </c>
      <c r="C4">
        <v>41</v>
      </c>
      <c r="D4">
        <v>17</v>
      </c>
      <c r="E4">
        <v>36.888919999999999</v>
      </c>
      <c r="F4" t="s">
        <v>0</v>
      </c>
      <c r="G4">
        <v>173</v>
      </c>
      <c r="H4">
        <v>18</v>
      </c>
      <c r="I4">
        <v>39.7986</v>
      </c>
      <c r="J4" t="s">
        <v>1</v>
      </c>
      <c r="K4" s="5">
        <f t="shared" ref="K4:K9" si="0">B4</f>
        <v>1</v>
      </c>
      <c r="L4" s="6" t="str">
        <f>CONCATENATE(C4,"° ",TEXT(D4,"00"),"' ",TEXT(E4,"00"),""" ",F4)</f>
        <v>41° 17' 37" S</v>
      </c>
      <c r="M4" s="4" t="str">
        <f>CONCATENATE(G4,"° ",TEXT(H4,"00"),"' ",TEXT(I4,"00"),""" ",J4)</f>
        <v>173° 18' 40" E</v>
      </c>
      <c r="N4" t="str">
        <f>IF(AND(L4=L5,M4&gt;M5),"Then West to",IF(AND(L4=L5,M4&lt;M5),"Then East to",IF(AND(M4=M5,L4&lt;L5),"Then South to",IF(AND(M4=M5,L4&gt;L5),"Then North to",IF(AND(L4&gt;L5,M4&gt;M5),"Then North-west to",IF(AND(L4&lt;L5,M4&gt;M5),"Then South-west to",IF(AND(L4&gt;L5,M4&lt;M5),"Then North-east to",IF(AND(L4&lt;L5,M4&lt;M5),"Then South-east to","CHECK"))))))))</f>
        <v>Then North-east to</v>
      </c>
      <c r="O4" t="s">
        <v>8</v>
      </c>
    </row>
    <row r="5" spans="2:15" ht="13.5" thickBot="1" x14ac:dyDescent="0.25">
      <c r="B5">
        <v>2</v>
      </c>
      <c r="C5">
        <v>41</v>
      </c>
      <c r="D5">
        <v>11</v>
      </c>
      <c r="E5">
        <v>2.9922</v>
      </c>
      <c r="F5" t="s">
        <v>0</v>
      </c>
      <c r="G5">
        <v>173</v>
      </c>
      <c r="H5">
        <v>21</v>
      </c>
      <c r="I5">
        <v>48.040559999999999</v>
      </c>
      <c r="J5" t="s">
        <v>1</v>
      </c>
      <c r="K5" s="5">
        <f t="shared" si="0"/>
        <v>2</v>
      </c>
      <c r="L5" s="6" t="str">
        <f t="shared" ref="L5:L10" si="1">CONCATENATE(C5,"° ",TEXT(D5,"00"),"' ",TEXT(E5,"00"),""" ",F5)</f>
        <v>41° 11' 03" S</v>
      </c>
      <c r="M5" s="4" t="str">
        <f t="shared" ref="M5:M10" si="2">CONCATENATE(G5,"° ",TEXT(H5,"00"),"' ",TEXT(I5,"00"),""" ",J5)</f>
        <v>173° 21' 48" E</v>
      </c>
      <c r="N5" t="str">
        <f t="shared" ref="N5:N68" si="3">IF(AND(L5=L6,M5&gt;M6),"Then West to",IF(AND(L5=L6,M5&lt;M6),"Then East to",IF(AND(M5=M6,L5&lt;L6),"Then South to",IF(AND(M5=M6,L5&gt;L6),"Then North to",IF(AND(L5&gt;L6,M5&gt;M6),"Then North-west to",IF(AND(L5&lt;L6,M5&gt;M6),"Then South-west to",IF(AND(L5&gt;L6,M5&lt;M6),"Then North-east to",IF(AND(L5&lt;L6,M5&lt;M6),"Then South-east to","CHECK"))))))))</f>
        <v>Then North-east to</v>
      </c>
      <c r="O5" s="8" t="s">
        <v>9</v>
      </c>
    </row>
    <row r="6" spans="2:15" ht="13.5" thickBot="1" x14ac:dyDescent="0.25">
      <c r="B6">
        <v>3</v>
      </c>
      <c r="C6">
        <v>41</v>
      </c>
      <c r="D6">
        <v>9</v>
      </c>
      <c r="E6">
        <v>33.110010000000003</v>
      </c>
      <c r="F6" t="s">
        <v>0</v>
      </c>
      <c r="G6">
        <v>173</v>
      </c>
      <c r="H6">
        <v>24</v>
      </c>
      <c r="I6">
        <v>0.37673000000000001</v>
      </c>
      <c r="J6" t="s">
        <v>1</v>
      </c>
      <c r="K6" s="5">
        <f t="shared" si="0"/>
        <v>3</v>
      </c>
      <c r="L6" s="6" t="str">
        <f t="shared" si="1"/>
        <v>41° 09' 33" S</v>
      </c>
      <c r="M6" s="4" t="str">
        <f t="shared" si="2"/>
        <v>173° 24' 00" E</v>
      </c>
      <c r="N6" t="str">
        <f t="shared" si="3"/>
        <v>Then North-east to</v>
      </c>
      <c r="O6" t="s">
        <v>8</v>
      </c>
    </row>
    <row r="7" spans="2:15" ht="13.5" thickBot="1" x14ac:dyDescent="0.25">
      <c r="B7">
        <v>4</v>
      </c>
      <c r="C7">
        <v>41</v>
      </c>
      <c r="D7">
        <v>9</v>
      </c>
      <c r="E7">
        <v>10.9308</v>
      </c>
      <c r="F7" t="s">
        <v>0</v>
      </c>
      <c r="G7">
        <v>173</v>
      </c>
      <c r="H7">
        <v>24</v>
      </c>
      <c r="I7">
        <v>35.528300000000002</v>
      </c>
      <c r="J7" t="s">
        <v>1</v>
      </c>
      <c r="K7" s="5">
        <f t="shared" si="0"/>
        <v>4</v>
      </c>
      <c r="L7" s="6" t="str">
        <f t="shared" si="1"/>
        <v>41° 09' 11" S</v>
      </c>
      <c r="M7" s="4" t="str">
        <f t="shared" si="2"/>
        <v>173° 24' 36" E</v>
      </c>
      <c r="N7" t="str">
        <f t="shared" si="3"/>
        <v>Then North-east to</v>
      </c>
      <c r="O7" t="s">
        <v>8</v>
      </c>
    </row>
    <row r="8" spans="2:15" ht="13.5" thickBot="1" x14ac:dyDescent="0.25">
      <c r="B8">
        <v>5</v>
      </c>
      <c r="C8">
        <v>41</v>
      </c>
      <c r="D8">
        <v>8</v>
      </c>
      <c r="E8">
        <v>30.593019999999999</v>
      </c>
      <c r="F8" t="s">
        <v>0</v>
      </c>
      <c r="G8">
        <v>173</v>
      </c>
      <c r="H8">
        <v>24</v>
      </c>
      <c r="I8">
        <v>38.682110000000002</v>
      </c>
      <c r="J8" t="s">
        <v>1</v>
      </c>
      <c r="K8" s="5">
        <f t="shared" si="0"/>
        <v>5</v>
      </c>
      <c r="L8" s="6" t="str">
        <f t="shared" si="1"/>
        <v>41° 08' 31" S</v>
      </c>
      <c r="M8" s="4" t="str">
        <f t="shared" si="2"/>
        <v>173° 24' 39" E</v>
      </c>
      <c r="N8" t="str">
        <f t="shared" si="3"/>
        <v>Then North-east to</v>
      </c>
      <c r="O8" t="s">
        <v>8</v>
      </c>
    </row>
    <row r="9" spans="2:15" ht="13.5" thickBot="1" x14ac:dyDescent="0.25">
      <c r="B9">
        <v>6</v>
      </c>
      <c r="C9">
        <v>41</v>
      </c>
      <c r="D9">
        <v>8</v>
      </c>
      <c r="E9">
        <v>6.5570500000000003</v>
      </c>
      <c r="F9" t="s">
        <v>0</v>
      </c>
      <c r="G9">
        <v>173</v>
      </c>
      <c r="H9">
        <v>24</v>
      </c>
      <c r="I9">
        <v>41.936799999999998</v>
      </c>
      <c r="J9" t="s">
        <v>1</v>
      </c>
      <c r="K9" s="5">
        <f t="shared" si="0"/>
        <v>6</v>
      </c>
      <c r="L9" s="6" t="str">
        <f t="shared" si="1"/>
        <v>41° 08' 07" S</v>
      </c>
      <c r="M9" s="4" t="str">
        <f t="shared" si="2"/>
        <v>173° 24' 42" E</v>
      </c>
      <c r="N9" t="str">
        <f t="shared" si="3"/>
        <v>Then North-east to</v>
      </c>
      <c r="O9" t="s">
        <v>8</v>
      </c>
    </row>
    <row r="10" spans="2:15" ht="13.5" thickBot="1" x14ac:dyDescent="0.25">
      <c r="B10">
        <v>7</v>
      </c>
      <c r="C10">
        <v>41</v>
      </c>
      <c r="D10">
        <v>8</v>
      </c>
      <c r="E10">
        <v>2.92265</v>
      </c>
      <c r="F10" t="s">
        <v>0</v>
      </c>
      <c r="G10">
        <v>173</v>
      </c>
      <c r="H10">
        <v>25</v>
      </c>
      <c r="I10">
        <v>37.522309999999997</v>
      </c>
      <c r="J10" t="s">
        <v>1</v>
      </c>
      <c r="K10" s="5">
        <f t="shared" ref="K10:K73" si="4">B10</f>
        <v>7</v>
      </c>
      <c r="L10" s="6" t="str">
        <f t="shared" si="1"/>
        <v>41° 08' 03" S</v>
      </c>
      <c r="M10" s="4" t="str">
        <f t="shared" si="2"/>
        <v>173° 25' 38" E</v>
      </c>
      <c r="N10" t="str">
        <f t="shared" si="3"/>
        <v>Then South-east to</v>
      </c>
      <c r="O10" t="s">
        <v>10</v>
      </c>
    </row>
    <row r="11" spans="2:15" ht="13.5" thickBot="1" x14ac:dyDescent="0.25">
      <c r="B11">
        <v>8</v>
      </c>
      <c r="C11">
        <v>41</v>
      </c>
      <c r="D11">
        <v>8</v>
      </c>
      <c r="E11">
        <v>24.363610000000001</v>
      </c>
      <c r="F11" t="s">
        <v>0</v>
      </c>
      <c r="G11">
        <v>173</v>
      </c>
      <c r="H11">
        <v>26</v>
      </c>
      <c r="I11">
        <v>10.442399999999999</v>
      </c>
      <c r="J11" t="s">
        <v>1</v>
      </c>
      <c r="K11" s="5">
        <f t="shared" si="4"/>
        <v>8</v>
      </c>
      <c r="L11" s="6" t="str">
        <f t="shared" ref="L11:L73" si="5">CONCATENATE(C11,"° ",TEXT(D11,"00"),"' ",TEXT(E11,"00"),""" ",F11)</f>
        <v>41° 08' 24" S</v>
      </c>
      <c r="M11" s="4" t="str">
        <f t="shared" ref="M11:M73" si="6">CONCATENATE(G11,"° ",TEXT(H11,"00"),"' ",TEXT(I11,"00"),""" ",J11)</f>
        <v>173° 26' 10" E</v>
      </c>
      <c r="N11" t="str">
        <f t="shared" si="3"/>
        <v>Then South-east to</v>
      </c>
      <c r="O11" t="s">
        <v>10</v>
      </c>
    </row>
    <row r="12" spans="2:15" ht="13.5" thickBot="1" x14ac:dyDescent="0.25">
      <c r="B12">
        <v>9</v>
      </c>
      <c r="C12">
        <v>41</v>
      </c>
      <c r="D12">
        <v>9</v>
      </c>
      <c r="E12">
        <v>18.198340000000002</v>
      </c>
      <c r="F12" t="s">
        <v>0</v>
      </c>
      <c r="G12">
        <v>173</v>
      </c>
      <c r="H12">
        <v>26</v>
      </c>
      <c r="I12">
        <v>38.17756</v>
      </c>
      <c r="J12" t="s">
        <v>1</v>
      </c>
      <c r="K12" s="5">
        <f t="shared" si="4"/>
        <v>9</v>
      </c>
      <c r="L12" s="6" t="str">
        <f t="shared" si="5"/>
        <v>41° 09' 18" S</v>
      </c>
      <c r="M12" s="4" t="str">
        <f t="shared" si="6"/>
        <v>173° 26' 38" E</v>
      </c>
      <c r="N12" t="str">
        <f t="shared" si="3"/>
        <v>Then South-east to</v>
      </c>
      <c r="O12" t="s">
        <v>10</v>
      </c>
    </row>
    <row r="13" spans="2:15" ht="13.5" thickBot="1" x14ac:dyDescent="0.25">
      <c r="B13">
        <v>10</v>
      </c>
      <c r="C13">
        <v>41</v>
      </c>
      <c r="D13">
        <v>9</v>
      </c>
      <c r="E13">
        <v>22.967780000000001</v>
      </c>
      <c r="F13" t="s">
        <v>0</v>
      </c>
      <c r="G13">
        <v>173</v>
      </c>
      <c r="H13">
        <v>28</v>
      </c>
      <c r="I13">
        <v>13.570270000000001</v>
      </c>
      <c r="J13" t="s">
        <v>1</v>
      </c>
      <c r="K13" s="5">
        <f t="shared" si="4"/>
        <v>10</v>
      </c>
      <c r="L13" s="6" t="str">
        <f t="shared" si="5"/>
        <v>41° 09' 23" S</v>
      </c>
      <c r="M13" s="4" t="str">
        <f t="shared" si="6"/>
        <v>173° 28' 14" E</v>
      </c>
      <c r="N13" t="str">
        <f t="shared" si="3"/>
        <v>Then North-east to</v>
      </c>
      <c r="O13" t="s">
        <v>8</v>
      </c>
    </row>
    <row r="14" spans="2:15" ht="13.5" thickBot="1" x14ac:dyDescent="0.25">
      <c r="B14">
        <v>11</v>
      </c>
      <c r="C14">
        <v>41</v>
      </c>
      <c r="D14">
        <v>9</v>
      </c>
      <c r="E14">
        <v>1.22963</v>
      </c>
      <c r="F14" t="s">
        <v>0</v>
      </c>
      <c r="G14">
        <v>173</v>
      </c>
      <c r="H14">
        <v>29</v>
      </c>
      <c r="I14">
        <v>22.658390000000001</v>
      </c>
      <c r="J14" t="s">
        <v>1</v>
      </c>
      <c r="K14" s="5">
        <f t="shared" si="4"/>
        <v>11</v>
      </c>
      <c r="L14" s="6" t="str">
        <f t="shared" si="5"/>
        <v>41° 09' 01" S</v>
      </c>
      <c r="M14" s="4" t="str">
        <f t="shared" si="6"/>
        <v>173° 29' 23" E</v>
      </c>
      <c r="N14" t="str">
        <f t="shared" si="3"/>
        <v>Then North-east to</v>
      </c>
      <c r="O14" t="s">
        <v>8</v>
      </c>
    </row>
    <row r="15" spans="2:15" ht="13.5" thickBot="1" x14ac:dyDescent="0.25">
      <c r="B15">
        <v>12</v>
      </c>
      <c r="C15">
        <v>41</v>
      </c>
      <c r="D15">
        <v>8</v>
      </c>
      <c r="E15">
        <v>2.6764999999999999</v>
      </c>
      <c r="F15" t="s">
        <v>0</v>
      </c>
      <c r="G15">
        <v>173</v>
      </c>
      <c r="H15">
        <v>30</v>
      </c>
      <c r="I15">
        <v>11.021879999999999</v>
      </c>
      <c r="J15" t="s">
        <v>1</v>
      </c>
      <c r="K15" s="5">
        <f t="shared" si="4"/>
        <v>12</v>
      </c>
      <c r="L15" s="6" t="str">
        <f t="shared" si="5"/>
        <v>41° 08' 03" S</v>
      </c>
      <c r="M15" s="4" t="str">
        <f t="shared" si="6"/>
        <v>173° 30' 11" E</v>
      </c>
      <c r="N15" t="str">
        <f t="shared" si="3"/>
        <v>Then North-east to</v>
      </c>
      <c r="O15" t="s">
        <v>8</v>
      </c>
    </row>
    <row r="16" spans="2:15" ht="13.5" thickBot="1" x14ac:dyDescent="0.25">
      <c r="B16">
        <v>13</v>
      </c>
      <c r="C16">
        <v>41</v>
      </c>
      <c r="D16">
        <v>7</v>
      </c>
      <c r="E16">
        <v>13.72171</v>
      </c>
      <c r="F16" t="s">
        <v>0</v>
      </c>
      <c r="G16">
        <v>173</v>
      </c>
      <c r="H16">
        <v>30</v>
      </c>
      <c r="I16">
        <v>21.99427</v>
      </c>
      <c r="J16" t="s">
        <v>1</v>
      </c>
      <c r="K16" s="5">
        <f t="shared" si="4"/>
        <v>13</v>
      </c>
      <c r="L16" s="6" t="str">
        <f t="shared" si="5"/>
        <v>41° 07' 14" S</v>
      </c>
      <c r="M16" s="4" t="str">
        <f t="shared" si="6"/>
        <v>173° 30' 22" E</v>
      </c>
      <c r="N16" t="str">
        <f t="shared" si="3"/>
        <v>Then North-west to</v>
      </c>
      <c r="O16" t="s">
        <v>11</v>
      </c>
    </row>
    <row r="17" spans="2:15" ht="13.5" thickBot="1" x14ac:dyDescent="0.25">
      <c r="B17">
        <v>14</v>
      </c>
      <c r="C17">
        <v>41</v>
      </c>
      <c r="D17">
        <v>6</v>
      </c>
      <c r="E17">
        <v>41.128219999999999</v>
      </c>
      <c r="F17" t="s">
        <v>0</v>
      </c>
      <c r="G17">
        <v>173</v>
      </c>
      <c r="H17">
        <v>30</v>
      </c>
      <c r="I17">
        <v>19.475000000000001</v>
      </c>
      <c r="J17" t="s">
        <v>1</v>
      </c>
      <c r="K17" s="5">
        <f t="shared" si="4"/>
        <v>14</v>
      </c>
      <c r="L17" s="6" t="str">
        <f t="shared" si="5"/>
        <v>41° 06' 41" S</v>
      </c>
      <c r="M17" s="4" t="str">
        <f t="shared" si="6"/>
        <v>173° 30' 19" E</v>
      </c>
      <c r="N17" t="str">
        <f t="shared" si="3"/>
        <v>Then North-east to</v>
      </c>
      <c r="O17" t="s">
        <v>8</v>
      </c>
    </row>
    <row r="18" spans="2:15" ht="13.5" thickBot="1" x14ac:dyDescent="0.25">
      <c r="B18">
        <v>15</v>
      </c>
      <c r="C18">
        <v>41</v>
      </c>
      <c r="D18">
        <v>6</v>
      </c>
      <c r="E18">
        <v>9.2472399999999997</v>
      </c>
      <c r="F18" t="s">
        <v>0</v>
      </c>
      <c r="G18">
        <v>173</v>
      </c>
      <c r="H18">
        <v>30</v>
      </c>
      <c r="I18">
        <v>49.857089999999999</v>
      </c>
      <c r="J18" t="s">
        <v>1</v>
      </c>
      <c r="K18" s="5">
        <f t="shared" si="4"/>
        <v>15</v>
      </c>
      <c r="L18" s="6" t="str">
        <f t="shared" si="5"/>
        <v>41° 06' 09" S</v>
      </c>
      <c r="M18" s="4" t="str">
        <f t="shared" si="6"/>
        <v>173° 30' 50" E</v>
      </c>
      <c r="N18" t="str">
        <f t="shared" si="3"/>
        <v>Then South-east to</v>
      </c>
      <c r="O18" t="s">
        <v>10</v>
      </c>
    </row>
    <row r="19" spans="2:15" ht="13.5" thickBot="1" x14ac:dyDescent="0.25">
      <c r="B19">
        <v>16</v>
      </c>
      <c r="C19">
        <v>41</v>
      </c>
      <c r="D19">
        <v>6</v>
      </c>
      <c r="E19">
        <v>16.774629999999998</v>
      </c>
      <c r="F19" t="s">
        <v>0</v>
      </c>
      <c r="G19">
        <v>173</v>
      </c>
      <c r="H19">
        <v>31</v>
      </c>
      <c r="I19">
        <v>33.021129999999999</v>
      </c>
      <c r="J19" t="s">
        <v>1</v>
      </c>
      <c r="K19" s="5">
        <f t="shared" si="4"/>
        <v>16</v>
      </c>
      <c r="L19" s="6" t="str">
        <f t="shared" si="5"/>
        <v>41° 06' 17" S</v>
      </c>
      <c r="M19" s="4" t="str">
        <f t="shared" si="6"/>
        <v>173° 31' 33" E</v>
      </c>
      <c r="N19" t="str">
        <f t="shared" si="3"/>
        <v>Then South-east to</v>
      </c>
      <c r="O19" t="s">
        <v>10</v>
      </c>
    </row>
    <row r="20" spans="2:15" ht="13.5" thickBot="1" x14ac:dyDescent="0.25">
      <c r="B20">
        <v>17</v>
      </c>
      <c r="C20">
        <v>41</v>
      </c>
      <c r="D20">
        <v>6</v>
      </c>
      <c r="E20">
        <v>22.650120000000001</v>
      </c>
      <c r="F20" t="s">
        <v>0</v>
      </c>
      <c r="G20">
        <v>173</v>
      </c>
      <c r="H20">
        <v>32</v>
      </c>
      <c r="I20">
        <v>1.4274899999999999</v>
      </c>
      <c r="J20" t="s">
        <v>1</v>
      </c>
      <c r="K20" s="5">
        <f t="shared" si="4"/>
        <v>17</v>
      </c>
      <c r="L20" s="6" t="str">
        <f t="shared" si="5"/>
        <v>41° 06' 23" S</v>
      </c>
      <c r="M20" s="4" t="str">
        <f t="shared" si="6"/>
        <v>173° 32' 01" E</v>
      </c>
      <c r="N20" t="str">
        <f t="shared" si="3"/>
        <v>Then North-east to</v>
      </c>
      <c r="O20" t="s">
        <v>8</v>
      </c>
    </row>
    <row r="21" spans="2:15" ht="13.5" thickBot="1" x14ac:dyDescent="0.25">
      <c r="B21">
        <v>18</v>
      </c>
      <c r="C21">
        <v>41</v>
      </c>
      <c r="D21">
        <v>6</v>
      </c>
      <c r="E21">
        <v>7.0900800000000004</v>
      </c>
      <c r="F21" t="s">
        <v>0</v>
      </c>
      <c r="G21">
        <v>173</v>
      </c>
      <c r="H21">
        <v>32</v>
      </c>
      <c r="I21">
        <v>26.256219999999999</v>
      </c>
      <c r="J21" t="s">
        <v>1</v>
      </c>
      <c r="K21" s="5">
        <f t="shared" si="4"/>
        <v>18</v>
      </c>
      <c r="L21" s="6" t="str">
        <f t="shared" si="5"/>
        <v>41° 06' 07" S</v>
      </c>
      <c r="M21" s="4" t="str">
        <f t="shared" si="6"/>
        <v>173° 32' 26" E</v>
      </c>
      <c r="N21" t="str">
        <f t="shared" si="3"/>
        <v>Then North-east to</v>
      </c>
      <c r="O21" t="s">
        <v>8</v>
      </c>
    </row>
    <row r="22" spans="2:15" ht="13.5" thickBot="1" x14ac:dyDescent="0.25">
      <c r="B22">
        <v>19</v>
      </c>
      <c r="C22">
        <v>41</v>
      </c>
      <c r="D22">
        <v>5</v>
      </c>
      <c r="E22">
        <v>51.625070000000001</v>
      </c>
      <c r="F22" t="s">
        <v>0</v>
      </c>
      <c r="G22">
        <v>173</v>
      </c>
      <c r="H22">
        <v>32</v>
      </c>
      <c r="I22">
        <v>30.666329999999999</v>
      </c>
      <c r="J22" t="s">
        <v>1</v>
      </c>
      <c r="K22" s="5">
        <f t="shared" si="4"/>
        <v>19</v>
      </c>
      <c r="L22" s="6" t="str">
        <f t="shared" si="5"/>
        <v>41° 05' 52" S</v>
      </c>
      <c r="M22" s="4" t="str">
        <f t="shared" si="6"/>
        <v>173° 32' 31" E</v>
      </c>
      <c r="N22" t="str">
        <f t="shared" si="3"/>
        <v>Then North-east to</v>
      </c>
      <c r="O22" t="s">
        <v>8</v>
      </c>
    </row>
    <row r="23" spans="2:15" ht="13.5" thickBot="1" x14ac:dyDescent="0.25">
      <c r="B23">
        <v>20</v>
      </c>
      <c r="C23">
        <v>41</v>
      </c>
      <c r="D23">
        <v>5</v>
      </c>
      <c r="E23">
        <v>19.75619</v>
      </c>
      <c r="F23" t="s">
        <v>0</v>
      </c>
      <c r="G23">
        <v>173</v>
      </c>
      <c r="H23">
        <v>32</v>
      </c>
      <c r="I23">
        <v>56.488300000000002</v>
      </c>
      <c r="J23" t="s">
        <v>1</v>
      </c>
      <c r="K23" s="5">
        <f t="shared" si="4"/>
        <v>20</v>
      </c>
      <c r="L23" s="6" t="str">
        <f t="shared" si="5"/>
        <v>41° 05' 20" S</v>
      </c>
      <c r="M23" s="4" t="str">
        <f t="shared" si="6"/>
        <v>173° 32' 56" E</v>
      </c>
      <c r="N23" t="str">
        <f t="shared" si="3"/>
        <v>Then North-east to</v>
      </c>
      <c r="O23" t="s">
        <v>8</v>
      </c>
    </row>
    <row r="24" spans="2:15" ht="13.5" thickBot="1" x14ac:dyDescent="0.25">
      <c r="B24">
        <v>21</v>
      </c>
      <c r="C24">
        <v>41</v>
      </c>
      <c r="D24">
        <v>5</v>
      </c>
      <c r="E24">
        <v>5.8704700000000001</v>
      </c>
      <c r="F24" t="s">
        <v>0</v>
      </c>
      <c r="G24">
        <v>173</v>
      </c>
      <c r="H24">
        <v>33</v>
      </c>
      <c r="I24">
        <v>29.259070000000001</v>
      </c>
      <c r="J24" t="s">
        <v>1</v>
      </c>
      <c r="K24" s="5">
        <f t="shared" si="4"/>
        <v>21</v>
      </c>
      <c r="L24" s="6" t="str">
        <f t="shared" si="5"/>
        <v>41° 05' 06" S</v>
      </c>
      <c r="M24" s="4" t="str">
        <f t="shared" si="6"/>
        <v>173° 33' 29" E</v>
      </c>
      <c r="N24" t="str">
        <f t="shared" si="3"/>
        <v>Then North-east to</v>
      </c>
      <c r="O24" t="s">
        <v>8</v>
      </c>
    </row>
    <row r="25" spans="2:15" ht="13.5" thickBot="1" x14ac:dyDescent="0.25">
      <c r="B25">
        <v>22</v>
      </c>
      <c r="C25">
        <v>41</v>
      </c>
      <c r="D25">
        <v>4</v>
      </c>
      <c r="E25">
        <v>23.79626</v>
      </c>
      <c r="F25" t="s">
        <v>0</v>
      </c>
      <c r="G25">
        <v>173</v>
      </c>
      <c r="H25">
        <v>33</v>
      </c>
      <c r="I25">
        <v>35.706049999999998</v>
      </c>
      <c r="J25" t="s">
        <v>1</v>
      </c>
      <c r="K25" s="5">
        <f t="shared" si="4"/>
        <v>22</v>
      </c>
      <c r="L25" s="6" t="str">
        <f t="shared" si="5"/>
        <v>41° 04' 24" S</v>
      </c>
      <c r="M25" s="4" t="str">
        <f t="shared" si="6"/>
        <v>173° 33' 36" E</v>
      </c>
      <c r="N25" t="str">
        <f t="shared" si="3"/>
        <v>Then North-east to</v>
      </c>
      <c r="O25" t="s">
        <v>8</v>
      </c>
    </row>
    <row r="26" spans="2:15" ht="13.5" thickBot="1" x14ac:dyDescent="0.25">
      <c r="B26">
        <v>23</v>
      </c>
      <c r="C26">
        <v>41</v>
      </c>
      <c r="D26">
        <v>3</v>
      </c>
      <c r="E26">
        <v>50.12894</v>
      </c>
      <c r="F26" t="s">
        <v>0</v>
      </c>
      <c r="G26">
        <v>173</v>
      </c>
      <c r="H26">
        <v>34</v>
      </c>
      <c r="I26">
        <v>17.36551</v>
      </c>
      <c r="J26" t="s">
        <v>1</v>
      </c>
      <c r="K26" s="5">
        <f t="shared" si="4"/>
        <v>23</v>
      </c>
      <c r="L26" s="6" t="str">
        <f t="shared" si="5"/>
        <v>41° 03' 50" S</v>
      </c>
      <c r="M26" s="4" t="str">
        <f t="shared" si="6"/>
        <v>173° 34' 17" E</v>
      </c>
      <c r="N26" t="str">
        <f t="shared" si="3"/>
        <v>Then North-east to</v>
      </c>
      <c r="O26" t="s">
        <v>8</v>
      </c>
    </row>
    <row r="27" spans="2:15" ht="13.5" thickBot="1" x14ac:dyDescent="0.25">
      <c r="B27">
        <v>24</v>
      </c>
      <c r="C27">
        <v>41</v>
      </c>
      <c r="D27">
        <v>3</v>
      </c>
      <c r="E27">
        <v>9.3336400000000008</v>
      </c>
      <c r="F27" t="s">
        <v>0</v>
      </c>
      <c r="G27">
        <v>173</v>
      </c>
      <c r="H27">
        <v>35</v>
      </c>
      <c r="I27">
        <v>36.431359999999998</v>
      </c>
      <c r="J27" t="s">
        <v>1</v>
      </c>
      <c r="K27" s="5">
        <f t="shared" si="4"/>
        <v>24</v>
      </c>
      <c r="L27" s="6" t="str">
        <f t="shared" si="5"/>
        <v>41° 03' 09" S</v>
      </c>
      <c r="M27" s="4" t="str">
        <f t="shared" si="6"/>
        <v>173° 35' 36" E</v>
      </c>
      <c r="N27" t="str">
        <f t="shared" si="3"/>
        <v>Then North-east to</v>
      </c>
      <c r="O27" t="s">
        <v>8</v>
      </c>
    </row>
    <row r="28" spans="2:15" ht="13.5" thickBot="1" x14ac:dyDescent="0.25">
      <c r="B28">
        <v>25</v>
      </c>
      <c r="C28">
        <v>41</v>
      </c>
      <c r="D28">
        <v>3</v>
      </c>
      <c r="E28">
        <v>5.8061299999999996</v>
      </c>
      <c r="F28" t="s">
        <v>0</v>
      </c>
      <c r="G28">
        <v>173</v>
      </c>
      <c r="H28">
        <v>36</v>
      </c>
      <c r="I28">
        <v>8.0588599999999992</v>
      </c>
      <c r="J28" t="s">
        <v>1</v>
      </c>
      <c r="K28" s="5">
        <f t="shared" si="4"/>
        <v>25</v>
      </c>
      <c r="L28" s="6" t="str">
        <f t="shared" si="5"/>
        <v>41° 03' 06" S</v>
      </c>
      <c r="M28" s="4" t="str">
        <f t="shared" si="6"/>
        <v>173° 36' 08" E</v>
      </c>
      <c r="N28" t="str">
        <f t="shared" si="3"/>
        <v>Then South-east to</v>
      </c>
      <c r="O28" t="s">
        <v>10</v>
      </c>
    </row>
    <row r="29" spans="2:15" ht="13.5" thickBot="1" x14ac:dyDescent="0.25">
      <c r="B29">
        <v>26</v>
      </c>
      <c r="C29">
        <v>41</v>
      </c>
      <c r="D29">
        <v>4</v>
      </c>
      <c r="E29">
        <v>0.46522999999999998</v>
      </c>
      <c r="F29" t="s">
        <v>0</v>
      </c>
      <c r="G29">
        <v>173</v>
      </c>
      <c r="H29">
        <v>36</v>
      </c>
      <c r="I29">
        <v>56.172829999999998</v>
      </c>
      <c r="J29" t="s">
        <v>1</v>
      </c>
      <c r="K29" s="5">
        <f t="shared" si="4"/>
        <v>26</v>
      </c>
      <c r="L29" s="6" t="str">
        <f t="shared" si="5"/>
        <v>41° 04' 00" S</v>
      </c>
      <c r="M29" s="4" t="str">
        <f t="shared" si="6"/>
        <v>173° 36' 56" E</v>
      </c>
      <c r="N29" t="str">
        <f t="shared" si="3"/>
        <v>Then South-east to</v>
      </c>
      <c r="O29" t="s">
        <v>10</v>
      </c>
    </row>
    <row r="30" spans="2:15" ht="13.5" thickBot="1" x14ac:dyDescent="0.25">
      <c r="B30">
        <v>27</v>
      </c>
      <c r="C30">
        <v>41</v>
      </c>
      <c r="D30">
        <v>4</v>
      </c>
      <c r="E30">
        <v>15.552289999999999</v>
      </c>
      <c r="F30" t="s">
        <v>0</v>
      </c>
      <c r="G30">
        <v>173</v>
      </c>
      <c r="H30">
        <v>38</v>
      </c>
      <c r="I30">
        <v>2.0722100000000001</v>
      </c>
      <c r="J30" t="s">
        <v>1</v>
      </c>
      <c r="K30" s="5">
        <f t="shared" si="4"/>
        <v>27</v>
      </c>
      <c r="L30" s="6" t="str">
        <f t="shared" si="5"/>
        <v>41° 04' 16" S</v>
      </c>
      <c r="M30" s="4" t="str">
        <f t="shared" si="6"/>
        <v>173° 38' 02" E</v>
      </c>
      <c r="N30" t="str">
        <f t="shared" si="3"/>
        <v>Then South-east to</v>
      </c>
      <c r="O30" t="s">
        <v>10</v>
      </c>
    </row>
    <row r="31" spans="2:15" ht="13.5" thickBot="1" x14ac:dyDescent="0.25">
      <c r="B31">
        <v>28</v>
      </c>
      <c r="C31">
        <v>41</v>
      </c>
      <c r="D31">
        <v>5</v>
      </c>
      <c r="E31">
        <v>12.758850000000001</v>
      </c>
      <c r="F31" t="s">
        <v>0</v>
      </c>
      <c r="G31">
        <v>173</v>
      </c>
      <c r="H31">
        <v>38</v>
      </c>
      <c r="I31">
        <v>52.519779999999997</v>
      </c>
      <c r="J31" t="s">
        <v>1</v>
      </c>
      <c r="K31" s="5">
        <f t="shared" si="4"/>
        <v>28</v>
      </c>
      <c r="L31" s="6" t="str">
        <f t="shared" si="5"/>
        <v>41° 05' 13" S</v>
      </c>
      <c r="M31" s="4" t="str">
        <f t="shared" si="6"/>
        <v>173° 38' 53" E</v>
      </c>
      <c r="N31" t="str">
        <f t="shared" si="3"/>
        <v>Then North-east to</v>
      </c>
      <c r="O31" t="s">
        <v>8</v>
      </c>
    </row>
    <row r="32" spans="2:15" ht="13.5" thickBot="1" x14ac:dyDescent="0.25">
      <c r="B32">
        <v>29</v>
      </c>
      <c r="C32">
        <v>41</v>
      </c>
      <c r="D32">
        <v>4</v>
      </c>
      <c r="E32">
        <v>35.517440000000001</v>
      </c>
      <c r="F32" t="s">
        <v>0</v>
      </c>
      <c r="G32">
        <v>173</v>
      </c>
      <c r="H32">
        <v>39</v>
      </c>
      <c r="I32">
        <v>53.382710000000003</v>
      </c>
      <c r="J32" t="s">
        <v>1</v>
      </c>
      <c r="K32" s="5">
        <f t="shared" si="4"/>
        <v>29</v>
      </c>
      <c r="L32" s="6" t="str">
        <f t="shared" si="5"/>
        <v>41° 04' 36" S</v>
      </c>
      <c r="M32" s="4" t="str">
        <f t="shared" si="6"/>
        <v>173° 39' 53" E</v>
      </c>
      <c r="N32" t="str">
        <f t="shared" si="3"/>
        <v>Then North-east to</v>
      </c>
      <c r="O32" t="s">
        <v>8</v>
      </c>
    </row>
    <row r="33" spans="2:15" ht="13.5" thickBot="1" x14ac:dyDescent="0.25">
      <c r="B33">
        <v>30</v>
      </c>
      <c r="C33">
        <v>41</v>
      </c>
      <c r="D33">
        <v>4</v>
      </c>
      <c r="E33">
        <v>9.1362900000000007</v>
      </c>
      <c r="F33" t="s">
        <v>0</v>
      </c>
      <c r="G33">
        <v>173</v>
      </c>
      <c r="H33">
        <v>41</v>
      </c>
      <c r="I33">
        <v>41.955750000000002</v>
      </c>
      <c r="J33" t="s">
        <v>1</v>
      </c>
      <c r="K33" s="5">
        <f t="shared" si="4"/>
        <v>30</v>
      </c>
      <c r="L33" s="6" t="str">
        <f t="shared" si="5"/>
        <v>41° 04' 09" S</v>
      </c>
      <c r="M33" s="4" t="str">
        <f t="shared" si="6"/>
        <v>173° 41' 42" E</v>
      </c>
      <c r="N33" t="str">
        <f t="shared" si="3"/>
        <v>Then North-east to</v>
      </c>
      <c r="O33" t="s">
        <v>8</v>
      </c>
    </row>
    <row r="34" spans="2:15" ht="13.5" thickBot="1" x14ac:dyDescent="0.25">
      <c r="B34">
        <v>31</v>
      </c>
      <c r="C34">
        <v>41</v>
      </c>
      <c r="D34">
        <v>3</v>
      </c>
      <c r="E34">
        <v>51.497959999999999</v>
      </c>
      <c r="F34" t="s">
        <v>0</v>
      </c>
      <c r="G34">
        <v>173</v>
      </c>
      <c r="H34">
        <v>42</v>
      </c>
      <c r="I34">
        <v>59.992060000000002</v>
      </c>
      <c r="J34" t="s">
        <v>1</v>
      </c>
      <c r="K34" s="5">
        <f t="shared" si="4"/>
        <v>31</v>
      </c>
      <c r="L34" s="6" t="str">
        <f t="shared" si="5"/>
        <v>41° 03' 51" S</v>
      </c>
      <c r="M34" s="4" t="str">
        <f t="shared" si="6"/>
        <v>173° 42' 60" E</v>
      </c>
      <c r="N34" t="str">
        <f t="shared" si="3"/>
        <v>Then North-east to</v>
      </c>
      <c r="O34" t="s">
        <v>8</v>
      </c>
    </row>
    <row r="35" spans="2:15" ht="13.5" thickBot="1" x14ac:dyDescent="0.25">
      <c r="B35">
        <v>32</v>
      </c>
      <c r="C35">
        <v>41</v>
      </c>
      <c r="D35">
        <v>3</v>
      </c>
      <c r="E35">
        <v>29.042290000000001</v>
      </c>
      <c r="F35" t="s">
        <v>0</v>
      </c>
      <c r="G35">
        <v>173</v>
      </c>
      <c r="H35">
        <v>43</v>
      </c>
      <c r="I35">
        <v>23.55274</v>
      </c>
      <c r="J35" t="s">
        <v>1</v>
      </c>
      <c r="K35" s="5">
        <f t="shared" si="4"/>
        <v>32</v>
      </c>
      <c r="L35" s="6" t="str">
        <f t="shared" si="5"/>
        <v>41° 03' 29" S</v>
      </c>
      <c r="M35" s="4" t="str">
        <f t="shared" si="6"/>
        <v>173° 43' 24" E</v>
      </c>
      <c r="N35" t="str">
        <f t="shared" si="3"/>
        <v>Then North-east to</v>
      </c>
      <c r="O35" t="s">
        <v>8</v>
      </c>
    </row>
    <row r="36" spans="2:15" ht="13.5" thickBot="1" x14ac:dyDescent="0.25">
      <c r="B36">
        <v>33</v>
      </c>
      <c r="C36">
        <v>41</v>
      </c>
      <c r="D36">
        <v>3</v>
      </c>
      <c r="E36">
        <v>12.16952</v>
      </c>
      <c r="F36" t="s">
        <v>0</v>
      </c>
      <c r="G36">
        <v>173</v>
      </c>
      <c r="H36">
        <v>44</v>
      </c>
      <c r="I36">
        <v>52.911589999999997</v>
      </c>
      <c r="J36" t="s">
        <v>1</v>
      </c>
      <c r="K36" s="5">
        <f t="shared" si="4"/>
        <v>33</v>
      </c>
      <c r="L36" s="6" t="str">
        <f t="shared" si="5"/>
        <v>41° 03' 12" S</v>
      </c>
      <c r="M36" s="4" t="str">
        <f t="shared" si="6"/>
        <v>173° 44' 53" E</v>
      </c>
      <c r="N36" t="str">
        <f t="shared" si="3"/>
        <v>Then North-east to</v>
      </c>
      <c r="O36" t="s">
        <v>8</v>
      </c>
    </row>
    <row r="37" spans="2:15" ht="13.5" thickBot="1" x14ac:dyDescent="0.25">
      <c r="B37">
        <v>34</v>
      </c>
      <c r="C37">
        <v>41</v>
      </c>
      <c r="D37">
        <v>3</v>
      </c>
      <c r="E37">
        <v>8.9210200000000004</v>
      </c>
      <c r="F37" t="s">
        <v>0</v>
      </c>
      <c r="G37">
        <v>173</v>
      </c>
      <c r="H37">
        <v>46</v>
      </c>
      <c r="I37">
        <v>34.88505</v>
      </c>
      <c r="J37" t="s">
        <v>1</v>
      </c>
      <c r="K37" s="5">
        <f t="shared" si="4"/>
        <v>34</v>
      </c>
      <c r="L37" s="6" t="str">
        <f t="shared" si="5"/>
        <v>41° 03' 09" S</v>
      </c>
      <c r="M37" s="4" t="str">
        <f t="shared" si="6"/>
        <v>173° 46' 35" E</v>
      </c>
      <c r="N37" t="str">
        <f t="shared" si="3"/>
        <v>Then North-east to</v>
      </c>
      <c r="O37" t="s">
        <v>8</v>
      </c>
    </row>
    <row r="38" spans="2:15" ht="13.5" thickBot="1" x14ac:dyDescent="0.25">
      <c r="B38">
        <v>35</v>
      </c>
      <c r="C38">
        <v>41</v>
      </c>
      <c r="D38">
        <v>3</v>
      </c>
      <c r="E38">
        <v>6.6467599999999996</v>
      </c>
      <c r="F38" t="s">
        <v>0</v>
      </c>
      <c r="G38">
        <v>173</v>
      </c>
      <c r="H38">
        <v>49</v>
      </c>
      <c r="I38">
        <v>57.743169999999999</v>
      </c>
      <c r="J38" t="s">
        <v>1</v>
      </c>
      <c r="K38" s="5">
        <f t="shared" si="4"/>
        <v>35</v>
      </c>
      <c r="L38" s="6" t="str">
        <f t="shared" si="5"/>
        <v>41° 03' 07" S</v>
      </c>
      <c r="M38" s="4" t="str">
        <f t="shared" si="6"/>
        <v>173° 49' 58" E</v>
      </c>
      <c r="N38" t="str">
        <f t="shared" si="3"/>
        <v>Then South-east to</v>
      </c>
      <c r="O38" t="s">
        <v>10</v>
      </c>
    </row>
    <row r="39" spans="2:15" ht="13.5" thickBot="1" x14ac:dyDescent="0.25">
      <c r="B39">
        <v>36</v>
      </c>
      <c r="C39">
        <v>41</v>
      </c>
      <c r="D39">
        <v>3</v>
      </c>
      <c r="E39">
        <v>11.60441</v>
      </c>
      <c r="F39" t="s">
        <v>0</v>
      </c>
      <c r="G39">
        <v>173</v>
      </c>
      <c r="H39">
        <v>52</v>
      </c>
      <c r="I39">
        <v>19.487780000000001</v>
      </c>
      <c r="J39" t="s">
        <v>1</v>
      </c>
      <c r="K39" s="5">
        <f t="shared" si="4"/>
        <v>36</v>
      </c>
      <c r="L39" s="6" t="str">
        <f t="shared" si="5"/>
        <v>41° 03' 12" S</v>
      </c>
      <c r="M39" s="4" t="str">
        <f t="shared" si="6"/>
        <v>173° 52' 19" E</v>
      </c>
      <c r="N39" t="str">
        <f t="shared" si="3"/>
        <v>Then South-east to</v>
      </c>
      <c r="O39" t="s">
        <v>10</v>
      </c>
    </row>
    <row r="40" spans="2:15" ht="13.5" thickBot="1" x14ac:dyDescent="0.25">
      <c r="B40">
        <v>37</v>
      </c>
      <c r="C40">
        <v>41</v>
      </c>
      <c r="D40">
        <v>3</v>
      </c>
      <c r="E40">
        <v>24.692399999999999</v>
      </c>
      <c r="F40" t="s">
        <v>0</v>
      </c>
      <c r="G40">
        <v>173</v>
      </c>
      <c r="H40">
        <v>54</v>
      </c>
      <c r="I40">
        <v>50.446800000000003</v>
      </c>
      <c r="J40" t="s">
        <v>1</v>
      </c>
      <c r="K40" s="5">
        <f t="shared" si="4"/>
        <v>37</v>
      </c>
      <c r="L40" s="6" t="str">
        <f t="shared" si="5"/>
        <v>41° 03' 25" S</v>
      </c>
      <c r="M40" s="4" t="str">
        <f t="shared" si="6"/>
        <v>173° 54' 50" E</v>
      </c>
      <c r="N40" t="str">
        <f t="shared" si="3"/>
        <v>Then South-west to</v>
      </c>
      <c r="O40" t="s">
        <v>12</v>
      </c>
    </row>
    <row r="41" spans="2:15" ht="13.5" thickBot="1" x14ac:dyDescent="0.25">
      <c r="B41">
        <v>38</v>
      </c>
      <c r="C41">
        <v>41</v>
      </c>
      <c r="D41">
        <v>4</v>
      </c>
      <c r="E41">
        <v>49.177630000000001</v>
      </c>
      <c r="F41" t="s">
        <v>0</v>
      </c>
      <c r="G41">
        <v>173</v>
      </c>
      <c r="H41">
        <v>54</v>
      </c>
      <c r="I41">
        <v>41.383420000000001</v>
      </c>
      <c r="J41" t="s">
        <v>1</v>
      </c>
      <c r="K41" s="5">
        <f t="shared" si="4"/>
        <v>38</v>
      </c>
      <c r="L41" s="6" t="str">
        <f t="shared" si="5"/>
        <v>41° 04' 49" S</v>
      </c>
      <c r="M41" s="4" t="str">
        <f t="shared" si="6"/>
        <v>173° 54' 41" E</v>
      </c>
      <c r="N41" t="str">
        <f t="shared" si="3"/>
        <v>Then South-west to</v>
      </c>
      <c r="O41" t="s">
        <v>12</v>
      </c>
    </row>
    <row r="42" spans="2:15" ht="13.5" thickBot="1" x14ac:dyDescent="0.25">
      <c r="B42">
        <v>39</v>
      </c>
      <c r="C42">
        <v>41</v>
      </c>
      <c r="D42">
        <v>6</v>
      </c>
      <c r="E42">
        <v>20.71977</v>
      </c>
      <c r="F42" t="s">
        <v>0</v>
      </c>
      <c r="G42">
        <v>173</v>
      </c>
      <c r="H42">
        <v>53</v>
      </c>
      <c r="I42">
        <v>25.512699999999999</v>
      </c>
      <c r="J42" t="s">
        <v>1</v>
      </c>
      <c r="K42" s="5">
        <f t="shared" si="4"/>
        <v>39</v>
      </c>
      <c r="L42" s="6" t="str">
        <f t="shared" si="5"/>
        <v>41° 06' 21" S</v>
      </c>
      <c r="M42" s="4" t="str">
        <f t="shared" si="6"/>
        <v>173° 53' 26" E</v>
      </c>
      <c r="N42" t="str">
        <f t="shared" si="3"/>
        <v>Then South-west to</v>
      </c>
      <c r="O42" t="s">
        <v>12</v>
      </c>
    </row>
    <row r="43" spans="2:15" ht="13.5" thickBot="1" x14ac:dyDescent="0.25">
      <c r="B43">
        <v>40</v>
      </c>
      <c r="C43">
        <v>41</v>
      </c>
      <c r="D43">
        <v>7</v>
      </c>
      <c r="E43">
        <v>49.072029999999998</v>
      </c>
      <c r="F43" t="s">
        <v>0</v>
      </c>
      <c r="G43">
        <v>173</v>
      </c>
      <c r="H43">
        <v>51</v>
      </c>
      <c r="I43">
        <v>35.498420000000003</v>
      </c>
      <c r="J43" t="s">
        <v>1</v>
      </c>
      <c r="K43" s="5">
        <f t="shared" si="4"/>
        <v>40</v>
      </c>
      <c r="L43" s="6" t="str">
        <f t="shared" si="5"/>
        <v>41° 07' 49" S</v>
      </c>
      <c r="M43" s="4" t="str">
        <f t="shared" si="6"/>
        <v>173° 51' 35" E</v>
      </c>
      <c r="N43" t="str">
        <f t="shared" si="3"/>
        <v>Then South-west to</v>
      </c>
      <c r="O43" t="s">
        <v>12</v>
      </c>
    </row>
    <row r="44" spans="2:15" ht="13.5" thickBot="1" x14ac:dyDescent="0.25">
      <c r="B44">
        <v>41</v>
      </c>
      <c r="C44">
        <v>41</v>
      </c>
      <c r="D44">
        <v>9</v>
      </c>
      <c r="E44">
        <v>13.33376</v>
      </c>
      <c r="F44" t="s">
        <v>0</v>
      </c>
      <c r="G44">
        <v>173</v>
      </c>
      <c r="H44">
        <v>51</v>
      </c>
      <c r="I44">
        <v>11.62518</v>
      </c>
      <c r="J44" t="s">
        <v>1</v>
      </c>
      <c r="K44" s="5">
        <f t="shared" si="4"/>
        <v>41</v>
      </c>
      <c r="L44" s="6" t="str">
        <f t="shared" si="5"/>
        <v>41° 09' 13" S</v>
      </c>
      <c r="M44" s="4" t="str">
        <f t="shared" si="6"/>
        <v>173° 51' 12" E</v>
      </c>
      <c r="N44" t="str">
        <f t="shared" si="3"/>
        <v>Then South-east to</v>
      </c>
      <c r="O44" t="s">
        <v>10</v>
      </c>
    </row>
    <row r="45" spans="2:15" ht="13.5" thickBot="1" x14ac:dyDescent="0.25">
      <c r="B45">
        <v>42</v>
      </c>
      <c r="C45">
        <v>41</v>
      </c>
      <c r="D45">
        <v>10</v>
      </c>
      <c r="E45">
        <v>14.781829999999999</v>
      </c>
      <c r="F45" t="s">
        <v>0</v>
      </c>
      <c r="G45">
        <v>173</v>
      </c>
      <c r="H45">
        <v>51</v>
      </c>
      <c r="I45">
        <v>55.570569999999996</v>
      </c>
      <c r="J45" t="s">
        <v>1</v>
      </c>
      <c r="K45" s="5">
        <f t="shared" si="4"/>
        <v>42</v>
      </c>
      <c r="L45" s="6" t="str">
        <f t="shared" si="5"/>
        <v>41° 10' 15" S</v>
      </c>
      <c r="M45" s="4" t="str">
        <f t="shared" si="6"/>
        <v>173° 51' 56" E</v>
      </c>
      <c r="N45" t="str">
        <f t="shared" si="3"/>
        <v>Then South-east to</v>
      </c>
      <c r="O45" t="s">
        <v>10</v>
      </c>
    </row>
    <row r="46" spans="2:15" ht="13.5" thickBot="1" x14ac:dyDescent="0.25">
      <c r="B46">
        <v>43</v>
      </c>
      <c r="C46">
        <v>41</v>
      </c>
      <c r="D46">
        <v>11</v>
      </c>
      <c r="E46">
        <v>38.857120000000002</v>
      </c>
      <c r="F46" t="s">
        <v>0</v>
      </c>
      <c r="G46">
        <v>173</v>
      </c>
      <c r="H46">
        <v>51</v>
      </c>
      <c r="I46">
        <v>56.677680000000002</v>
      </c>
      <c r="J46" t="s">
        <v>1</v>
      </c>
      <c r="K46" s="5">
        <f t="shared" si="4"/>
        <v>43</v>
      </c>
      <c r="L46" s="6" t="str">
        <f t="shared" si="5"/>
        <v>41° 11' 39" S</v>
      </c>
      <c r="M46" s="4" t="str">
        <f t="shared" si="6"/>
        <v>173° 51' 57" E</v>
      </c>
      <c r="N46" t="str">
        <f t="shared" si="3"/>
        <v>Then South-west to</v>
      </c>
      <c r="O46" t="s">
        <v>12</v>
      </c>
    </row>
    <row r="47" spans="2:15" ht="13.5" thickBot="1" x14ac:dyDescent="0.25">
      <c r="B47">
        <v>44</v>
      </c>
      <c r="C47">
        <v>41</v>
      </c>
      <c r="D47">
        <v>13</v>
      </c>
      <c r="E47">
        <v>11.968059999999999</v>
      </c>
      <c r="F47" t="s">
        <v>0</v>
      </c>
      <c r="G47">
        <v>173</v>
      </c>
      <c r="H47">
        <v>50</v>
      </c>
      <c r="I47">
        <v>56.543399999999998</v>
      </c>
      <c r="J47" t="s">
        <v>1</v>
      </c>
      <c r="K47" s="5">
        <f t="shared" si="4"/>
        <v>44</v>
      </c>
      <c r="L47" s="6" t="str">
        <f t="shared" si="5"/>
        <v>41° 13' 12" S</v>
      </c>
      <c r="M47" s="4" t="str">
        <f t="shared" si="6"/>
        <v>173° 50' 57" E</v>
      </c>
      <c r="N47" t="str">
        <f t="shared" si="3"/>
        <v>Then South-west to</v>
      </c>
      <c r="O47" t="s">
        <v>12</v>
      </c>
    </row>
    <row r="48" spans="2:15" ht="13.5" thickBot="1" x14ac:dyDescent="0.25">
      <c r="B48">
        <v>45</v>
      </c>
      <c r="C48">
        <v>41</v>
      </c>
      <c r="D48">
        <v>14</v>
      </c>
      <c r="E48">
        <v>34.738810000000001</v>
      </c>
      <c r="F48" t="s">
        <v>0</v>
      </c>
      <c r="G48">
        <v>173</v>
      </c>
      <c r="H48">
        <v>50</v>
      </c>
      <c r="I48">
        <v>35.246400000000001</v>
      </c>
      <c r="J48" t="s">
        <v>1</v>
      </c>
      <c r="K48" s="5">
        <f t="shared" si="4"/>
        <v>45</v>
      </c>
      <c r="L48" s="6" t="str">
        <f t="shared" si="5"/>
        <v>41° 14' 35" S</v>
      </c>
      <c r="M48" s="4" t="str">
        <f t="shared" si="6"/>
        <v>173° 50' 35" E</v>
      </c>
      <c r="N48" t="str">
        <f t="shared" si="3"/>
        <v>Then South-east to</v>
      </c>
      <c r="O48" t="s">
        <v>10</v>
      </c>
    </row>
    <row r="49" spans="2:15" ht="13.5" thickBot="1" x14ac:dyDescent="0.25">
      <c r="B49">
        <v>46</v>
      </c>
      <c r="C49">
        <v>41</v>
      </c>
      <c r="D49">
        <v>14</v>
      </c>
      <c r="E49">
        <v>57.976500000000001</v>
      </c>
      <c r="F49" t="s">
        <v>0</v>
      </c>
      <c r="G49">
        <v>173</v>
      </c>
      <c r="H49">
        <v>51</v>
      </c>
      <c r="I49">
        <v>47.936500000000002</v>
      </c>
      <c r="J49" t="s">
        <v>1</v>
      </c>
      <c r="K49" s="5">
        <f t="shared" si="4"/>
        <v>46</v>
      </c>
      <c r="L49" s="6" t="str">
        <f t="shared" si="5"/>
        <v>41° 14' 58" S</v>
      </c>
      <c r="M49" s="4" t="str">
        <f t="shared" si="6"/>
        <v>173° 51' 48" E</v>
      </c>
      <c r="N49" t="str">
        <f t="shared" si="3"/>
        <v>Then North-east to</v>
      </c>
      <c r="O49" t="s">
        <v>8</v>
      </c>
    </row>
    <row r="50" spans="2:15" ht="13.5" thickBot="1" x14ac:dyDescent="0.25">
      <c r="B50">
        <v>47</v>
      </c>
      <c r="C50">
        <v>41</v>
      </c>
      <c r="D50">
        <v>12</v>
      </c>
      <c r="E50">
        <v>23.558409999999999</v>
      </c>
      <c r="F50" t="s">
        <v>0</v>
      </c>
      <c r="G50">
        <v>173</v>
      </c>
      <c r="H50">
        <v>57</v>
      </c>
      <c r="I50">
        <v>26.085599999999999</v>
      </c>
      <c r="J50" t="s">
        <v>1</v>
      </c>
      <c r="K50" s="5">
        <f t="shared" si="4"/>
        <v>47</v>
      </c>
      <c r="L50" s="6" t="str">
        <f t="shared" si="5"/>
        <v>41° 12' 24" S</v>
      </c>
      <c r="M50" s="4" t="str">
        <f t="shared" si="6"/>
        <v>173° 57' 26" E</v>
      </c>
      <c r="N50" t="str">
        <f t="shared" si="3"/>
        <v>Then South-east to</v>
      </c>
      <c r="O50" t="s">
        <v>10</v>
      </c>
    </row>
    <row r="51" spans="2:15" ht="13.5" thickBot="1" x14ac:dyDescent="0.25">
      <c r="B51">
        <v>48</v>
      </c>
      <c r="C51">
        <v>41</v>
      </c>
      <c r="D51">
        <v>13</v>
      </c>
      <c r="E51">
        <v>13.468489999999999</v>
      </c>
      <c r="F51" t="s">
        <v>0</v>
      </c>
      <c r="G51">
        <v>174</v>
      </c>
      <c r="H51">
        <v>1</v>
      </c>
      <c r="I51">
        <v>53.364600000000003</v>
      </c>
      <c r="J51" t="s">
        <v>1</v>
      </c>
      <c r="K51" s="5">
        <f t="shared" si="4"/>
        <v>48</v>
      </c>
      <c r="L51" s="6" t="str">
        <f t="shared" si="5"/>
        <v>41° 13' 13" S</v>
      </c>
      <c r="M51" s="4" t="str">
        <f t="shared" si="6"/>
        <v>174° 01' 53" E</v>
      </c>
      <c r="N51" t="str">
        <f t="shared" si="3"/>
        <v>Then South-east to</v>
      </c>
      <c r="O51" t="s">
        <v>10</v>
      </c>
    </row>
    <row r="52" spans="2:15" ht="13.5" thickBot="1" x14ac:dyDescent="0.25">
      <c r="B52">
        <v>49</v>
      </c>
      <c r="C52">
        <v>41</v>
      </c>
      <c r="D52">
        <v>14</v>
      </c>
      <c r="E52">
        <v>16.88918</v>
      </c>
      <c r="F52" t="s">
        <v>0</v>
      </c>
      <c r="G52">
        <v>174</v>
      </c>
      <c r="H52">
        <v>2</v>
      </c>
      <c r="I52">
        <v>1.1814199999999999</v>
      </c>
      <c r="J52" t="s">
        <v>1</v>
      </c>
      <c r="K52" s="5">
        <f t="shared" si="4"/>
        <v>49</v>
      </c>
      <c r="L52" s="6" t="str">
        <f t="shared" si="5"/>
        <v>41° 14' 17" S</v>
      </c>
      <c r="M52" s="4" t="str">
        <f t="shared" si="6"/>
        <v>174° 02' 01" E</v>
      </c>
      <c r="N52" t="str">
        <f t="shared" si="3"/>
        <v>Then South-east to</v>
      </c>
      <c r="O52" t="s">
        <v>10</v>
      </c>
    </row>
    <row r="53" spans="2:15" ht="13.5" thickBot="1" x14ac:dyDescent="0.25">
      <c r="B53">
        <v>50</v>
      </c>
      <c r="C53">
        <v>41</v>
      </c>
      <c r="D53">
        <v>14</v>
      </c>
      <c r="E53">
        <v>57.552210000000002</v>
      </c>
      <c r="F53" t="s">
        <v>0</v>
      </c>
      <c r="G53">
        <v>174</v>
      </c>
      <c r="H53">
        <v>2</v>
      </c>
      <c r="I53">
        <v>58.663879999999999</v>
      </c>
      <c r="J53" t="s">
        <v>1</v>
      </c>
      <c r="K53" s="5">
        <f t="shared" si="4"/>
        <v>50</v>
      </c>
      <c r="L53" s="6" t="str">
        <f t="shared" si="5"/>
        <v>41° 14' 58" S</v>
      </c>
      <c r="M53" s="4" t="str">
        <f t="shared" si="6"/>
        <v>174° 02' 59" E</v>
      </c>
      <c r="N53" t="str">
        <f t="shared" si="3"/>
        <v>Then North-east to</v>
      </c>
      <c r="O53" t="s">
        <v>8</v>
      </c>
    </row>
    <row r="54" spans="2:15" ht="13.5" thickBot="1" x14ac:dyDescent="0.25">
      <c r="B54">
        <v>51</v>
      </c>
      <c r="C54">
        <v>41</v>
      </c>
      <c r="D54">
        <v>14</v>
      </c>
      <c r="E54">
        <v>42.64649</v>
      </c>
      <c r="F54" t="s">
        <v>0</v>
      </c>
      <c r="G54">
        <v>174</v>
      </c>
      <c r="H54">
        <v>5</v>
      </c>
      <c r="I54">
        <v>5.7422899999999997</v>
      </c>
      <c r="J54" t="s">
        <v>1</v>
      </c>
      <c r="K54" s="5">
        <f t="shared" si="4"/>
        <v>51</v>
      </c>
      <c r="L54" s="6" t="str">
        <f t="shared" si="5"/>
        <v>41° 14' 43" S</v>
      </c>
      <c r="M54" s="4" t="str">
        <f t="shared" si="6"/>
        <v>174° 05' 06" E</v>
      </c>
      <c r="N54" t="str">
        <f t="shared" si="3"/>
        <v>Then North-east to</v>
      </c>
      <c r="O54" t="s">
        <v>8</v>
      </c>
    </row>
    <row r="55" spans="2:15" ht="13.5" thickBot="1" x14ac:dyDescent="0.25">
      <c r="B55">
        <v>52</v>
      </c>
      <c r="C55">
        <v>41</v>
      </c>
      <c r="D55">
        <v>14</v>
      </c>
      <c r="E55">
        <v>8.96204</v>
      </c>
      <c r="F55" t="s">
        <v>0</v>
      </c>
      <c r="G55">
        <v>174</v>
      </c>
      <c r="H55">
        <v>6</v>
      </c>
      <c r="I55">
        <v>58.84469</v>
      </c>
      <c r="J55" t="s">
        <v>1</v>
      </c>
      <c r="K55" s="5">
        <f t="shared" si="4"/>
        <v>52</v>
      </c>
      <c r="L55" s="6" t="str">
        <f t="shared" si="5"/>
        <v>41° 14' 09" S</v>
      </c>
      <c r="M55" s="4" t="str">
        <f t="shared" si="6"/>
        <v>174° 06' 59" E</v>
      </c>
      <c r="N55" t="str">
        <f t="shared" si="3"/>
        <v>Then South-east to</v>
      </c>
      <c r="O55" t="s">
        <v>10</v>
      </c>
    </row>
    <row r="56" spans="2:15" ht="13.5" thickBot="1" x14ac:dyDescent="0.25">
      <c r="B56">
        <v>53</v>
      </c>
      <c r="C56">
        <v>41</v>
      </c>
      <c r="D56">
        <v>14</v>
      </c>
      <c r="E56">
        <v>29.738409999999998</v>
      </c>
      <c r="F56" t="s">
        <v>0</v>
      </c>
      <c r="G56">
        <v>174</v>
      </c>
      <c r="H56">
        <v>8</v>
      </c>
      <c r="I56">
        <v>36.9024</v>
      </c>
      <c r="J56" t="s">
        <v>1</v>
      </c>
      <c r="K56" s="5">
        <f t="shared" si="4"/>
        <v>53</v>
      </c>
      <c r="L56" s="6" t="str">
        <f t="shared" si="5"/>
        <v>41° 14' 30" S</v>
      </c>
      <c r="M56" s="4" t="str">
        <f t="shared" si="6"/>
        <v>174° 08' 37" E</v>
      </c>
      <c r="N56" t="str">
        <f t="shared" si="3"/>
        <v>Then South-west to</v>
      </c>
      <c r="O56" t="s">
        <v>12</v>
      </c>
    </row>
    <row r="57" spans="2:15" ht="13.5" thickBot="1" x14ac:dyDescent="0.25">
      <c r="B57">
        <v>54</v>
      </c>
      <c r="C57">
        <v>41</v>
      </c>
      <c r="D57">
        <v>17</v>
      </c>
      <c r="E57">
        <v>37.784599999999998</v>
      </c>
      <c r="F57" t="s">
        <v>0</v>
      </c>
      <c r="G57">
        <v>174</v>
      </c>
      <c r="H57">
        <v>7</v>
      </c>
      <c r="I57">
        <v>52.457590000000003</v>
      </c>
      <c r="J57" t="s">
        <v>1</v>
      </c>
      <c r="K57" s="5">
        <f t="shared" si="4"/>
        <v>54</v>
      </c>
      <c r="L57" s="6" t="str">
        <f t="shared" si="5"/>
        <v>41° 17' 38" S</v>
      </c>
      <c r="M57" s="4" t="str">
        <f t="shared" si="6"/>
        <v>174° 07' 52" E</v>
      </c>
      <c r="N57" t="str">
        <f t="shared" si="3"/>
        <v>Then South-west to</v>
      </c>
      <c r="O57" t="s">
        <v>12</v>
      </c>
    </row>
    <row r="58" spans="2:15" ht="13.5" thickBot="1" x14ac:dyDescent="0.25">
      <c r="B58">
        <v>55</v>
      </c>
      <c r="C58">
        <v>41</v>
      </c>
      <c r="D58">
        <v>19</v>
      </c>
      <c r="E58">
        <v>41.232010000000002</v>
      </c>
      <c r="F58" t="s">
        <v>0</v>
      </c>
      <c r="G58">
        <v>174</v>
      </c>
      <c r="H58">
        <v>6</v>
      </c>
      <c r="I58">
        <v>39.0456</v>
      </c>
      <c r="J58" t="s">
        <v>1</v>
      </c>
      <c r="K58" s="5">
        <f t="shared" si="4"/>
        <v>55</v>
      </c>
      <c r="L58" s="6" t="str">
        <f t="shared" si="5"/>
        <v>41° 19' 41" S</v>
      </c>
      <c r="M58" s="4" t="str">
        <f t="shared" si="6"/>
        <v>174° 06' 39" E</v>
      </c>
      <c r="N58" t="str">
        <f t="shared" si="3"/>
        <v>Then South-west to</v>
      </c>
      <c r="O58" t="s">
        <v>12</v>
      </c>
    </row>
    <row r="59" spans="2:15" ht="13.5" thickBot="1" x14ac:dyDescent="0.25">
      <c r="B59">
        <v>56</v>
      </c>
      <c r="C59">
        <v>41</v>
      </c>
      <c r="D59">
        <v>21</v>
      </c>
      <c r="E59">
        <v>15.385149999999999</v>
      </c>
      <c r="F59" t="s">
        <v>0</v>
      </c>
      <c r="G59">
        <v>174</v>
      </c>
      <c r="H59">
        <v>5</v>
      </c>
      <c r="I59">
        <v>28.198180000000001</v>
      </c>
      <c r="J59" t="s">
        <v>1</v>
      </c>
      <c r="K59" s="5">
        <f t="shared" si="4"/>
        <v>56</v>
      </c>
      <c r="L59" s="6" t="str">
        <f t="shared" si="5"/>
        <v>41° 21' 15" S</v>
      </c>
      <c r="M59" s="4" t="str">
        <f t="shared" si="6"/>
        <v>174° 05' 28" E</v>
      </c>
      <c r="N59" t="str">
        <f t="shared" si="3"/>
        <v>Then South-west to</v>
      </c>
      <c r="O59" t="s">
        <v>12</v>
      </c>
    </row>
    <row r="60" spans="2:15" ht="13.5" thickBot="1" x14ac:dyDescent="0.25">
      <c r="B60">
        <v>57</v>
      </c>
      <c r="C60">
        <v>41</v>
      </c>
      <c r="D60">
        <v>21</v>
      </c>
      <c r="E60">
        <v>50.127670000000002</v>
      </c>
      <c r="F60" t="s">
        <v>0</v>
      </c>
      <c r="G60">
        <v>174</v>
      </c>
      <c r="H60">
        <v>4</v>
      </c>
      <c r="I60">
        <v>43.225670000000001</v>
      </c>
      <c r="J60" t="s">
        <v>1</v>
      </c>
      <c r="K60" s="5">
        <f t="shared" si="4"/>
        <v>57</v>
      </c>
      <c r="L60" s="6" t="str">
        <f t="shared" si="5"/>
        <v>41° 21' 50" S</v>
      </c>
      <c r="M60" s="4" t="str">
        <f t="shared" si="6"/>
        <v>174° 04' 43" E</v>
      </c>
      <c r="N60" t="str">
        <f t="shared" si="3"/>
        <v>Then South-west to</v>
      </c>
      <c r="O60" t="s">
        <v>12</v>
      </c>
    </row>
    <row r="61" spans="2:15" ht="13.5" thickBot="1" x14ac:dyDescent="0.25">
      <c r="B61">
        <v>58</v>
      </c>
      <c r="C61">
        <v>41</v>
      </c>
      <c r="D61">
        <v>22</v>
      </c>
      <c r="E61">
        <v>20.64263</v>
      </c>
      <c r="F61" t="s">
        <v>0</v>
      </c>
      <c r="G61">
        <v>174</v>
      </c>
      <c r="H61">
        <v>3</v>
      </c>
      <c r="I61">
        <v>56.610939999999999</v>
      </c>
      <c r="J61" t="s">
        <v>1</v>
      </c>
      <c r="K61" s="5">
        <f t="shared" si="4"/>
        <v>58</v>
      </c>
      <c r="L61" s="6" t="str">
        <f t="shared" si="5"/>
        <v>41° 22' 21" S</v>
      </c>
      <c r="M61" s="4" t="str">
        <f t="shared" si="6"/>
        <v>174° 03' 57" E</v>
      </c>
      <c r="N61" t="str">
        <f t="shared" si="3"/>
        <v>Then South-west to</v>
      </c>
      <c r="O61" t="s">
        <v>12</v>
      </c>
    </row>
    <row r="62" spans="2:15" ht="13.5" thickBot="1" x14ac:dyDescent="0.25">
      <c r="B62">
        <v>59</v>
      </c>
      <c r="C62">
        <v>41</v>
      </c>
      <c r="D62">
        <v>31</v>
      </c>
      <c r="E62">
        <v>33.6952</v>
      </c>
      <c r="F62" t="s">
        <v>0</v>
      </c>
      <c r="G62">
        <v>173</v>
      </c>
      <c r="H62">
        <v>34</v>
      </c>
      <c r="I62">
        <v>41.790149999999997</v>
      </c>
      <c r="J62" t="s">
        <v>1</v>
      </c>
      <c r="K62" s="5">
        <f t="shared" si="4"/>
        <v>59</v>
      </c>
      <c r="L62" s="6" t="str">
        <f t="shared" si="5"/>
        <v>41° 31' 34" S</v>
      </c>
      <c r="M62" s="4" t="str">
        <f t="shared" si="6"/>
        <v>173° 34' 42" E</v>
      </c>
      <c r="N62" t="str">
        <f t="shared" si="3"/>
        <v>Then South-west to</v>
      </c>
      <c r="O62" t="s">
        <v>12</v>
      </c>
    </row>
    <row r="63" spans="2:15" ht="13.5" thickBot="1" x14ac:dyDescent="0.25">
      <c r="B63">
        <v>60</v>
      </c>
      <c r="C63">
        <v>41</v>
      </c>
      <c r="D63">
        <v>48</v>
      </c>
      <c r="E63">
        <v>10.409520000000001</v>
      </c>
      <c r="F63" t="s">
        <v>0</v>
      </c>
      <c r="G63">
        <v>172</v>
      </c>
      <c r="H63">
        <v>51</v>
      </c>
      <c r="I63">
        <v>14.776199999999999</v>
      </c>
      <c r="J63" t="s">
        <v>1</v>
      </c>
      <c r="K63" s="5">
        <f t="shared" si="4"/>
        <v>60</v>
      </c>
      <c r="L63" s="6" t="str">
        <f t="shared" si="5"/>
        <v>41° 48' 10" S</v>
      </c>
      <c r="M63" s="4" t="str">
        <f t="shared" si="6"/>
        <v>172° 51' 15" E</v>
      </c>
      <c r="N63" t="str">
        <f t="shared" si="3"/>
        <v>Then North-west to</v>
      </c>
      <c r="O63" s="8" t="s">
        <v>13</v>
      </c>
    </row>
    <row r="64" spans="2:15" ht="13.5" thickBot="1" x14ac:dyDescent="0.25">
      <c r="B64">
        <v>61</v>
      </c>
      <c r="C64">
        <v>41</v>
      </c>
      <c r="D64">
        <v>47</v>
      </c>
      <c r="E64">
        <v>41.339700000000001</v>
      </c>
      <c r="F64" t="s">
        <v>0</v>
      </c>
      <c r="G64">
        <v>172</v>
      </c>
      <c r="H64">
        <v>50</v>
      </c>
      <c r="I64">
        <v>8.0181000000000004</v>
      </c>
      <c r="J64" t="s">
        <v>1</v>
      </c>
      <c r="K64" s="5">
        <f t="shared" si="4"/>
        <v>61</v>
      </c>
      <c r="L64" s="6" t="str">
        <f t="shared" si="5"/>
        <v>41° 47' 41" S</v>
      </c>
      <c r="M64" s="4" t="str">
        <f t="shared" si="6"/>
        <v>172° 50' 08" E</v>
      </c>
      <c r="N64" t="str">
        <f t="shared" si="3"/>
        <v>Then North-west to</v>
      </c>
      <c r="O64" t="s">
        <v>11</v>
      </c>
    </row>
    <row r="65" spans="2:15" ht="13.5" thickBot="1" x14ac:dyDescent="0.25">
      <c r="B65">
        <v>62</v>
      </c>
      <c r="C65">
        <v>41</v>
      </c>
      <c r="D65">
        <v>47</v>
      </c>
      <c r="E65">
        <v>0.14384</v>
      </c>
      <c r="F65" t="s">
        <v>0</v>
      </c>
      <c r="G65">
        <v>172</v>
      </c>
      <c r="H65">
        <v>48</v>
      </c>
      <c r="I65">
        <v>38.784520000000001</v>
      </c>
      <c r="J65" t="s">
        <v>1</v>
      </c>
      <c r="K65" s="5">
        <f t="shared" si="4"/>
        <v>62</v>
      </c>
      <c r="L65" s="6" t="str">
        <f t="shared" si="5"/>
        <v>41° 47' 00" S</v>
      </c>
      <c r="M65" s="4" t="str">
        <f t="shared" si="6"/>
        <v>172° 48' 39" E</v>
      </c>
      <c r="N65" t="str">
        <f t="shared" si="3"/>
        <v>Then North-east to</v>
      </c>
      <c r="O65" t="s">
        <v>8</v>
      </c>
    </row>
    <row r="66" spans="2:15" ht="13.5" thickBot="1" x14ac:dyDescent="0.25">
      <c r="B66">
        <v>63</v>
      </c>
      <c r="C66">
        <v>41</v>
      </c>
      <c r="D66">
        <v>45</v>
      </c>
      <c r="E66">
        <v>36.169469999999997</v>
      </c>
      <c r="F66" t="s">
        <v>0</v>
      </c>
      <c r="G66">
        <v>172</v>
      </c>
      <c r="H66">
        <v>48</v>
      </c>
      <c r="I66">
        <v>52.416789999999999</v>
      </c>
      <c r="J66" t="s">
        <v>1</v>
      </c>
      <c r="K66" s="5">
        <f t="shared" si="4"/>
        <v>63</v>
      </c>
      <c r="L66" s="6" t="str">
        <f t="shared" si="5"/>
        <v>41° 45' 36" S</v>
      </c>
      <c r="M66" s="4" t="str">
        <f t="shared" si="6"/>
        <v>172° 48' 52" E</v>
      </c>
      <c r="N66" t="str">
        <f t="shared" si="3"/>
        <v>Then North-east to</v>
      </c>
      <c r="O66" t="s">
        <v>8</v>
      </c>
    </row>
    <row r="67" spans="2:15" ht="13.5" thickBot="1" x14ac:dyDescent="0.25">
      <c r="B67">
        <v>64</v>
      </c>
      <c r="C67">
        <v>41</v>
      </c>
      <c r="D67">
        <v>43</v>
      </c>
      <c r="E67">
        <v>20.116070000000001</v>
      </c>
      <c r="F67" t="s">
        <v>0</v>
      </c>
      <c r="G67">
        <v>172</v>
      </c>
      <c r="H67">
        <v>50</v>
      </c>
      <c r="I67">
        <v>27.28323</v>
      </c>
      <c r="J67" t="s">
        <v>1</v>
      </c>
      <c r="K67" s="5">
        <f t="shared" si="4"/>
        <v>64</v>
      </c>
      <c r="L67" s="6" t="str">
        <f t="shared" si="5"/>
        <v>41° 43' 20" S</v>
      </c>
      <c r="M67" s="4" t="str">
        <f t="shared" si="6"/>
        <v>172° 50' 27" E</v>
      </c>
      <c r="N67" t="str">
        <f t="shared" si="3"/>
        <v>Then North-east to</v>
      </c>
      <c r="O67" t="s">
        <v>8</v>
      </c>
    </row>
    <row r="68" spans="2:15" ht="13.5" thickBot="1" x14ac:dyDescent="0.25">
      <c r="B68">
        <v>65</v>
      </c>
      <c r="C68">
        <v>41</v>
      </c>
      <c r="D68">
        <v>39</v>
      </c>
      <c r="E68">
        <v>56.634250000000002</v>
      </c>
      <c r="F68" t="s">
        <v>0</v>
      </c>
      <c r="G68">
        <v>172</v>
      </c>
      <c r="H68">
        <v>53</v>
      </c>
      <c r="I68">
        <v>40.155920000000002</v>
      </c>
      <c r="J68" t="s">
        <v>1</v>
      </c>
      <c r="K68" s="5">
        <f t="shared" si="4"/>
        <v>65</v>
      </c>
      <c r="L68" s="6" t="str">
        <f t="shared" si="5"/>
        <v>41° 39' 57" S</v>
      </c>
      <c r="M68" s="4" t="str">
        <f t="shared" si="6"/>
        <v>172° 53' 40" E</v>
      </c>
      <c r="N68" t="str">
        <f t="shared" si="3"/>
        <v>Then North-east to</v>
      </c>
      <c r="O68" t="s">
        <v>8</v>
      </c>
    </row>
    <row r="69" spans="2:15" ht="13.5" thickBot="1" x14ac:dyDescent="0.25">
      <c r="B69">
        <v>66</v>
      </c>
      <c r="C69">
        <v>41</v>
      </c>
      <c r="D69">
        <v>34</v>
      </c>
      <c r="E69">
        <v>50.55359</v>
      </c>
      <c r="F69" t="s">
        <v>0</v>
      </c>
      <c r="G69">
        <v>172</v>
      </c>
      <c r="H69">
        <v>54</v>
      </c>
      <c r="I69">
        <v>57.177169999999997</v>
      </c>
      <c r="J69" t="s">
        <v>1</v>
      </c>
      <c r="K69" s="5">
        <f t="shared" si="4"/>
        <v>66</v>
      </c>
      <c r="L69" s="6" t="str">
        <f t="shared" si="5"/>
        <v>41° 34' 51" S</v>
      </c>
      <c r="M69" s="4" t="str">
        <f t="shared" si="6"/>
        <v>172° 54' 57" E</v>
      </c>
      <c r="N69" t="str">
        <f t="shared" ref="N69:N73" si="7">IF(AND(L69=L70,M69&gt;M70),"Then West to",IF(AND(L69=L70,M69&lt;M70),"Then East to",IF(AND(M69=M70,L69&lt;L70),"Then South to",IF(AND(M69=M70,L69&gt;L70),"Then North to",IF(AND(L69&gt;L70,M69&gt;M70),"Then North-west to",IF(AND(L69&lt;L70,M69&gt;M70),"Then South-west to",IF(AND(L69&gt;L70,M69&lt;M70),"Then North-east to",IF(AND(L69&lt;L70,M69&lt;M70),"Then South-east to","CHECK"))))))))</f>
        <v>Then North-east to</v>
      </c>
      <c r="O69" t="s">
        <v>8</v>
      </c>
    </row>
    <row r="70" spans="2:15" ht="13.5" thickBot="1" x14ac:dyDescent="0.25">
      <c r="B70">
        <v>67</v>
      </c>
      <c r="C70">
        <v>41</v>
      </c>
      <c r="D70">
        <v>28</v>
      </c>
      <c r="E70">
        <v>56.745739999999998</v>
      </c>
      <c r="F70" t="s">
        <v>0</v>
      </c>
      <c r="G70">
        <v>172</v>
      </c>
      <c r="H70">
        <v>58</v>
      </c>
      <c r="I70">
        <v>23.000990000000002</v>
      </c>
      <c r="J70" t="s">
        <v>1</v>
      </c>
      <c r="K70" s="5">
        <f t="shared" si="4"/>
        <v>67</v>
      </c>
      <c r="L70" s="6" t="str">
        <f t="shared" si="5"/>
        <v>41° 28' 57" S</v>
      </c>
      <c r="M70" s="4" t="str">
        <f t="shared" si="6"/>
        <v>172° 58' 23" E</v>
      </c>
      <c r="N70" t="str">
        <f t="shared" si="7"/>
        <v>Then North-east to</v>
      </c>
      <c r="O70" t="s">
        <v>8</v>
      </c>
    </row>
    <row r="71" spans="2:15" ht="13.5" thickBot="1" x14ac:dyDescent="0.25">
      <c r="B71">
        <v>68</v>
      </c>
      <c r="C71">
        <v>41</v>
      </c>
      <c r="D71">
        <v>26</v>
      </c>
      <c r="E71">
        <v>53.039630000000002</v>
      </c>
      <c r="F71" t="s">
        <v>0</v>
      </c>
      <c r="G71">
        <v>173</v>
      </c>
      <c r="H71">
        <v>3</v>
      </c>
      <c r="I71">
        <v>17.08257</v>
      </c>
      <c r="J71" t="s">
        <v>1</v>
      </c>
      <c r="K71" s="5">
        <f t="shared" si="4"/>
        <v>68</v>
      </c>
      <c r="L71" s="6" t="str">
        <f t="shared" si="5"/>
        <v>41° 26' 53" S</v>
      </c>
      <c r="M71" s="4" t="str">
        <f t="shared" si="6"/>
        <v>173° 03' 17" E</v>
      </c>
      <c r="N71" t="str">
        <f t="shared" si="7"/>
        <v>Then North-east to</v>
      </c>
      <c r="O71" t="s">
        <v>8</v>
      </c>
    </row>
    <row r="72" spans="2:15" ht="13.5" thickBot="1" x14ac:dyDescent="0.25">
      <c r="B72">
        <v>69</v>
      </c>
      <c r="C72">
        <v>41</v>
      </c>
      <c r="D72">
        <v>22</v>
      </c>
      <c r="E72">
        <v>34.970750000000002</v>
      </c>
      <c r="F72" t="s">
        <v>0</v>
      </c>
      <c r="G72">
        <v>173</v>
      </c>
      <c r="H72">
        <v>9</v>
      </c>
      <c r="I72">
        <v>4.7124100000000002</v>
      </c>
      <c r="J72" t="s">
        <v>1</v>
      </c>
      <c r="K72" s="5">
        <f t="shared" si="4"/>
        <v>69</v>
      </c>
      <c r="L72" s="6" t="str">
        <f t="shared" si="5"/>
        <v>41° 22' 35" S</v>
      </c>
      <c r="M72" s="4" t="str">
        <f t="shared" si="6"/>
        <v>173° 09' 05" E</v>
      </c>
      <c r="N72" t="str">
        <f t="shared" si="7"/>
        <v>Then North-east to</v>
      </c>
      <c r="O72" t="s">
        <v>8</v>
      </c>
    </row>
    <row r="73" spans="2:15" x14ac:dyDescent="0.2">
      <c r="B73">
        <v>70</v>
      </c>
      <c r="C73">
        <v>41</v>
      </c>
      <c r="D73">
        <v>20</v>
      </c>
      <c r="E73">
        <v>1.52111</v>
      </c>
      <c r="F73" t="s">
        <v>0</v>
      </c>
      <c r="G73">
        <v>173</v>
      </c>
      <c r="H73">
        <v>15</v>
      </c>
      <c r="I73">
        <v>20.710920000000002</v>
      </c>
      <c r="J73" t="s">
        <v>1</v>
      </c>
      <c r="K73" s="5">
        <f t="shared" si="4"/>
        <v>70</v>
      </c>
      <c r="L73" s="6" t="str">
        <f t="shared" si="5"/>
        <v>41° 20' 02" S</v>
      </c>
      <c r="M73" s="4" t="str">
        <f t="shared" si="6"/>
        <v>173° 15' 21" E</v>
      </c>
      <c r="N73" t="str">
        <f t="shared" si="7"/>
        <v>Then North-west to</v>
      </c>
      <c r="O73" t="s">
        <v>14</v>
      </c>
    </row>
    <row r="76" spans="2:15" x14ac:dyDescent="0.2">
      <c r="K76" s="9" t="s">
        <v>7</v>
      </c>
    </row>
    <row r="78" spans="2:15" x14ac:dyDescent="0.2">
      <c r="K78" s="7" t="s">
        <v>5</v>
      </c>
    </row>
  </sheetData>
  <mergeCells count="1">
    <mergeCell ref="K1:M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64"/>
  <sheetViews>
    <sheetView workbookViewId="0"/>
  </sheetViews>
  <sheetFormatPr defaultRowHeight="12.75" x14ac:dyDescent="0.2"/>
  <cols>
    <col min="2" max="10" width="0" hidden="1" customWidth="1"/>
    <col min="11" max="11" width="7.7109375" customWidth="1"/>
    <col min="12" max="13" width="22.7109375" customWidth="1"/>
    <col min="14" max="14" width="17.28515625" hidden="1" customWidth="1"/>
    <col min="15" max="15" width="37.140625" bestFit="1" customWidth="1"/>
  </cols>
  <sheetData>
    <row r="1" spans="2:15" ht="14.25" x14ac:dyDescent="0.2">
      <c r="B1" s="12"/>
      <c r="C1" s="12"/>
      <c r="D1" s="12"/>
      <c r="E1" s="12"/>
      <c r="F1" s="12"/>
      <c r="G1" s="12"/>
      <c r="H1" s="12"/>
      <c r="I1" s="12"/>
      <c r="J1" s="12"/>
      <c r="K1" s="32" t="s">
        <v>16</v>
      </c>
      <c r="L1" s="32"/>
      <c r="M1" s="32"/>
      <c r="N1" s="12"/>
      <c r="O1" s="11" t="s">
        <v>15</v>
      </c>
    </row>
    <row r="2" spans="2:15" ht="13.5" thickBot="1" x14ac:dyDescent="0.25"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2:15" ht="13.5" thickBot="1" x14ac:dyDescent="0.25">
      <c r="B3" s="12"/>
      <c r="C3" s="12"/>
      <c r="D3" s="12"/>
      <c r="E3" s="12"/>
      <c r="F3" s="12"/>
      <c r="G3" s="12"/>
      <c r="H3" s="12"/>
      <c r="I3" s="12"/>
      <c r="J3" s="12"/>
      <c r="K3" s="13" t="s">
        <v>2</v>
      </c>
      <c r="L3" s="14" t="s">
        <v>3</v>
      </c>
      <c r="M3" s="15" t="s">
        <v>4</v>
      </c>
      <c r="N3" s="12"/>
      <c r="O3" s="12"/>
    </row>
    <row r="4" spans="2:15" ht="13.5" thickBot="1" x14ac:dyDescent="0.25">
      <c r="B4" s="12">
        <v>1</v>
      </c>
      <c r="C4" s="12">
        <v>44</v>
      </c>
      <c r="D4" s="12">
        <v>23</v>
      </c>
      <c r="E4" s="12">
        <v>28.616309999999999</v>
      </c>
      <c r="F4" s="12" t="s">
        <v>0</v>
      </c>
      <c r="G4" s="12">
        <v>169</v>
      </c>
      <c r="H4" s="12">
        <v>25</v>
      </c>
      <c r="I4" s="12">
        <v>1.60368</v>
      </c>
      <c r="J4" s="12" t="s">
        <v>1</v>
      </c>
      <c r="K4" s="17">
        <v>1</v>
      </c>
      <c r="L4" s="18" t="s">
        <v>17</v>
      </c>
      <c r="M4" s="16" t="s">
        <v>18</v>
      </c>
      <c r="N4" s="12" t="s">
        <v>19</v>
      </c>
      <c r="O4" s="12" t="s">
        <v>10</v>
      </c>
    </row>
    <row r="5" spans="2:15" ht="13.5" thickBot="1" x14ac:dyDescent="0.25">
      <c r="B5" s="12">
        <v>2</v>
      </c>
      <c r="C5" s="12">
        <v>44</v>
      </c>
      <c r="D5" s="12">
        <v>32</v>
      </c>
      <c r="E5" s="12">
        <v>33.913800000000002</v>
      </c>
      <c r="F5" s="12" t="s">
        <v>0</v>
      </c>
      <c r="G5" s="12">
        <v>169</v>
      </c>
      <c r="H5" s="12">
        <v>46</v>
      </c>
      <c r="I5" s="12">
        <v>22.04701</v>
      </c>
      <c r="J5" s="12" t="s">
        <v>1</v>
      </c>
      <c r="K5" s="17">
        <v>2</v>
      </c>
      <c r="L5" s="18" t="s">
        <v>20</v>
      </c>
      <c r="M5" s="16" t="s">
        <v>21</v>
      </c>
      <c r="N5" s="12" t="s">
        <v>19</v>
      </c>
      <c r="O5" s="12" t="s">
        <v>10</v>
      </c>
    </row>
    <row r="6" spans="2:15" ht="13.5" thickBot="1" x14ac:dyDescent="0.25">
      <c r="B6" s="12">
        <v>3</v>
      </c>
      <c r="C6" s="12">
        <v>44</v>
      </c>
      <c r="D6" s="12">
        <v>41</v>
      </c>
      <c r="E6" s="12">
        <v>36.165750000000003</v>
      </c>
      <c r="F6" s="12" t="s">
        <v>0</v>
      </c>
      <c r="G6" s="12">
        <v>170</v>
      </c>
      <c r="H6" s="12">
        <v>7</v>
      </c>
      <c r="I6" s="12">
        <v>11.950699999999999</v>
      </c>
      <c r="J6" s="12" t="s">
        <v>1</v>
      </c>
      <c r="K6" s="17">
        <v>3</v>
      </c>
      <c r="L6" s="18" t="s">
        <v>22</v>
      </c>
      <c r="M6" s="16" t="s">
        <v>23</v>
      </c>
      <c r="N6" s="12" t="s">
        <v>19</v>
      </c>
      <c r="O6" s="20" t="s">
        <v>10</v>
      </c>
    </row>
    <row r="7" spans="2:15" ht="13.5" thickBot="1" x14ac:dyDescent="0.25">
      <c r="B7" s="12">
        <v>4</v>
      </c>
      <c r="C7" s="12">
        <v>44</v>
      </c>
      <c r="D7" s="12">
        <v>50</v>
      </c>
      <c r="E7" s="12">
        <v>17.84234</v>
      </c>
      <c r="F7" s="12" t="s">
        <v>0</v>
      </c>
      <c r="G7" s="12">
        <v>170</v>
      </c>
      <c r="H7" s="12">
        <v>25</v>
      </c>
      <c r="I7" s="12">
        <v>24.124600000000001</v>
      </c>
      <c r="J7" s="12" t="s">
        <v>1</v>
      </c>
      <c r="K7" s="17">
        <v>4</v>
      </c>
      <c r="L7" s="18" t="s">
        <v>24</v>
      </c>
      <c r="M7" s="16" t="s">
        <v>25</v>
      </c>
      <c r="N7" s="12" t="s">
        <v>19</v>
      </c>
      <c r="O7" s="12" t="s">
        <v>10</v>
      </c>
    </row>
    <row r="8" spans="2:15" ht="13.5" thickBot="1" x14ac:dyDescent="0.25">
      <c r="B8" s="12">
        <v>5</v>
      </c>
      <c r="C8" s="12">
        <v>45</v>
      </c>
      <c r="D8" s="12">
        <v>14</v>
      </c>
      <c r="E8" s="12">
        <v>22.422440000000002</v>
      </c>
      <c r="F8" s="12" t="s">
        <v>0</v>
      </c>
      <c r="G8" s="12">
        <v>170</v>
      </c>
      <c r="H8" s="12">
        <v>44</v>
      </c>
      <c r="I8" s="12">
        <v>4.9180299999999999</v>
      </c>
      <c r="J8" s="12" t="s">
        <v>1</v>
      </c>
      <c r="K8" s="17">
        <v>5</v>
      </c>
      <c r="L8" s="18" t="s">
        <v>26</v>
      </c>
      <c r="M8" s="16" t="s">
        <v>27</v>
      </c>
      <c r="N8" s="12" t="s">
        <v>28</v>
      </c>
      <c r="O8" s="12" t="s">
        <v>12</v>
      </c>
    </row>
    <row r="9" spans="2:15" ht="13.5" thickBot="1" x14ac:dyDescent="0.25">
      <c r="B9" s="12">
        <v>6</v>
      </c>
      <c r="C9" s="12">
        <v>45</v>
      </c>
      <c r="D9" s="12">
        <v>27</v>
      </c>
      <c r="E9" s="12">
        <v>44.185189999999999</v>
      </c>
      <c r="F9" s="12" t="s">
        <v>0</v>
      </c>
      <c r="G9" s="12">
        <v>170</v>
      </c>
      <c r="H9" s="12">
        <v>41</v>
      </c>
      <c r="I9" s="12">
        <v>8.9601799999999994</v>
      </c>
      <c r="J9" s="12" t="s">
        <v>1</v>
      </c>
      <c r="K9" s="17">
        <v>6</v>
      </c>
      <c r="L9" s="18" t="s">
        <v>29</v>
      </c>
      <c r="M9" s="16" t="s">
        <v>30</v>
      </c>
      <c r="N9" s="12" t="s">
        <v>31</v>
      </c>
      <c r="O9" s="12" t="s">
        <v>11</v>
      </c>
    </row>
    <row r="10" spans="2:15" ht="13.5" thickBot="1" x14ac:dyDescent="0.25">
      <c r="B10" s="12">
        <v>7</v>
      </c>
      <c r="C10" s="12">
        <v>45</v>
      </c>
      <c r="D10" s="12">
        <v>24</v>
      </c>
      <c r="E10" s="12">
        <v>14.20452</v>
      </c>
      <c r="F10" s="12" t="s">
        <v>0</v>
      </c>
      <c r="G10" s="12">
        <v>170</v>
      </c>
      <c r="H10" s="12">
        <v>33</v>
      </c>
      <c r="I10" s="12">
        <v>57.663539999999998</v>
      </c>
      <c r="J10" s="12" t="s">
        <v>1</v>
      </c>
      <c r="K10" s="17">
        <v>7</v>
      </c>
      <c r="L10" s="18" t="s">
        <v>32</v>
      </c>
      <c r="M10" s="16" t="s">
        <v>33</v>
      </c>
      <c r="N10" s="12" t="s">
        <v>34</v>
      </c>
      <c r="O10" s="12" t="s">
        <v>8</v>
      </c>
    </row>
    <row r="11" spans="2:15" ht="13.5" thickBot="1" x14ac:dyDescent="0.25">
      <c r="B11" s="12">
        <v>8</v>
      </c>
      <c r="C11" s="12">
        <v>45</v>
      </c>
      <c r="D11" s="12">
        <v>23</v>
      </c>
      <c r="E11" s="12">
        <v>21.41404</v>
      </c>
      <c r="F11" s="12" t="s">
        <v>0</v>
      </c>
      <c r="G11" s="12">
        <v>170</v>
      </c>
      <c r="H11" s="12">
        <v>35</v>
      </c>
      <c r="I11" s="12">
        <v>3.6563099999999999</v>
      </c>
      <c r="J11" s="12" t="s">
        <v>1</v>
      </c>
      <c r="K11" s="17">
        <v>8</v>
      </c>
      <c r="L11" s="18" t="s">
        <v>35</v>
      </c>
      <c r="M11" s="16" t="s">
        <v>36</v>
      </c>
      <c r="N11" s="12" t="s">
        <v>31</v>
      </c>
      <c r="O11" s="12" t="s">
        <v>11</v>
      </c>
    </row>
    <row r="12" spans="2:15" ht="13.5" thickBot="1" x14ac:dyDescent="0.25">
      <c r="B12" s="12">
        <v>9</v>
      </c>
      <c r="C12" s="12">
        <v>45</v>
      </c>
      <c r="D12" s="12">
        <v>20</v>
      </c>
      <c r="E12" s="12">
        <v>8.6010000000000003E-2</v>
      </c>
      <c r="F12" s="12" t="s">
        <v>0</v>
      </c>
      <c r="G12" s="12">
        <v>170</v>
      </c>
      <c r="H12" s="12">
        <v>29</v>
      </c>
      <c r="I12" s="12">
        <v>24.350290000000001</v>
      </c>
      <c r="J12" s="12" t="s">
        <v>1</v>
      </c>
      <c r="K12" s="17">
        <v>9</v>
      </c>
      <c r="L12" s="18" t="s">
        <v>37</v>
      </c>
      <c r="M12" s="16" t="s">
        <v>38</v>
      </c>
      <c r="N12" s="12" t="s">
        <v>34</v>
      </c>
      <c r="O12" s="12" t="s">
        <v>8</v>
      </c>
    </row>
    <row r="13" spans="2:15" ht="13.5" thickBot="1" x14ac:dyDescent="0.25">
      <c r="B13" s="12">
        <v>10</v>
      </c>
      <c r="C13" s="12">
        <v>45</v>
      </c>
      <c r="D13" s="12">
        <v>17</v>
      </c>
      <c r="E13" s="12">
        <v>17.236699999999999</v>
      </c>
      <c r="F13" s="12" t="s">
        <v>0</v>
      </c>
      <c r="G13" s="12">
        <v>170</v>
      </c>
      <c r="H13" s="12">
        <v>31</v>
      </c>
      <c r="I13" s="12">
        <v>24.710889999999999</v>
      </c>
      <c r="J13" s="12" t="s">
        <v>1</v>
      </c>
      <c r="K13" s="17">
        <v>10</v>
      </c>
      <c r="L13" s="18" t="s">
        <v>39</v>
      </c>
      <c r="M13" s="16" t="s">
        <v>40</v>
      </c>
      <c r="N13" s="12" t="s">
        <v>31</v>
      </c>
      <c r="O13" s="12" t="s">
        <v>11</v>
      </c>
    </row>
    <row r="14" spans="2:15" ht="13.5" thickBot="1" x14ac:dyDescent="0.25">
      <c r="B14" s="12">
        <v>11</v>
      </c>
      <c r="C14" s="12">
        <v>45</v>
      </c>
      <c r="D14" s="12">
        <v>1</v>
      </c>
      <c r="E14" s="12">
        <v>36.837029999999999</v>
      </c>
      <c r="F14" s="12" t="s">
        <v>0</v>
      </c>
      <c r="G14" s="12">
        <v>170</v>
      </c>
      <c r="H14" s="12">
        <v>15</v>
      </c>
      <c r="I14" s="12">
        <v>35.628630000000001</v>
      </c>
      <c r="J14" s="12" t="s">
        <v>1</v>
      </c>
      <c r="K14" s="17">
        <v>11</v>
      </c>
      <c r="L14" s="18" t="s">
        <v>41</v>
      </c>
      <c r="M14" s="16" t="s">
        <v>42</v>
      </c>
      <c r="N14" s="12" t="s">
        <v>31</v>
      </c>
      <c r="O14" s="12" t="s">
        <v>11</v>
      </c>
    </row>
    <row r="15" spans="2:15" ht="13.5" thickBot="1" x14ac:dyDescent="0.25">
      <c r="B15" s="12">
        <v>12</v>
      </c>
      <c r="C15" s="12">
        <v>44</v>
      </c>
      <c r="D15" s="12">
        <v>59</v>
      </c>
      <c r="E15" s="12">
        <v>27.60502</v>
      </c>
      <c r="F15" s="12" t="s">
        <v>0</v>
      </c>
      <c r="G15" s="12">
        <v>170</v>
      </c>
      <c r="H15" s="12">
        <v>7</v>
      </c>
      <c r="I15" s="12">
        <v>37.21734</v>
      </c>
      <c r="J15" s="12" t="s">
        <v>1</v>
      </c>
      <c r="K15" s="17">
        <v>12</v>
      </c>
      <c r="L15" s="18" t="s">
        <v>43</v>
      </c>
      <c r="M15" s="16" t="s">
        <v>44</v>
      </c>
      <c r="N15" s="12" t="s">
        <v>31</v>
      </c>
      <c r="O15" s="12" t="s">
        <v>11</v>
      </c>
    </row>
    <row r="16" spans="2:15" ht="13.5" thickBot="1" x14ac:dyDescent="0.25">
      <c r="B16" s="12">
        <v>13</v>
      </c>
      <c r="C16" s="12">
        <v>44</v>
      </c>
      <c r="D16" s="12">
        <v>55</v>
      </c>
      <c r="E16" s="12">
        <v>50.338200000000001</v>
      </c>
      <c r="F16" s="12" t="s">
        <v>0</v>
      </c>
      <c r="G16" s="12">
        <v>169</v>
      </c>
      <c r="H16" s="12">
        <v>54</v>
      </c>
      <c r="I16" s="12">
        <v>18.77666</v>
      </c>
      <c r="J16" s="12" t="s">
        <v>1</v>
      </c>
      <c r="K16" s="17">
        <v>13</v>
      </c>
      <c r="L16" s="18" t="s">
        <v>45</v>
      </c>
      <c r="M16" s="16" t="s">
        <v>46</v>
      </c>
      <c r="N16" s="12" t="s">
        <v>31</v>
      </c>
      <c r="O16" s="12" t="s">
        <v>11</v>
      </c>
    </row>
    <row r="17" spans="2:15" ht="13.5" thickBot="1" x14ac:dyDescent="0.25">
      <c r="B17" s="12">
        <v>14</v>
      </c>
      <c r="C17" s="12">
        <v>44</v>
      </c>
      <c r="D17" s="12">
        <v>48</v>
      </c>
      <c r="E17" s="12">
        <v>59.757159999999999</v>
      </c>
      <c r="F17" s="12" t="s">
        <v>0</v>
      </c>
      <c r="G17" s="12">
        <v>169</v>
      </c>
      <c r="H17" s="12">
        <v>47</v>
      </c>
      <c r="I17" s="12">
        <v>35.861980000000003</v>
      </c>
      <c r="J17" s="12" t="s">
        <v>1</v>
      </c>
      <c r="K17" s="17">
        <v>14</v>
      </c>
      <c r="L17" s="18" t="s">
        <v>47</v>
      </c>
      <c r="M17" s="16" t="s">
        <v>48</v>
      </c>
      <c r="N17" s="12" t="s">
        <v>31</v>
      </c>
      <c r="O17" s="12" t="s">
        <v>11</v>
      </c>
    </row>
    <row r="18" spans="2:15" ht="13.5" thickBot="1" x14ac:dyDescent="0.25">
      <c r="B18" s="12">
        <v>15</v>
      </c>
      <c r="C18" s="12">
        <v>44</v>
      </c>
      <c r="D18" s="12">
        <v>43</v>
      </c>
      <c r="E18" s="12">
        <v>47.398800000000001</v>
      </c>
      <c r="F18" s="12" t="s">
        <v>0</v>
      </c>
      <c r="G18" s="12">
        <v>169</v>
      </c>
      <c r="H18" s="12">
        <v>35</v>
      </c>
      <c r="I18" s="12">
        <v>20.653860000000002</v>
      </c>
      <c r="J18" s="12" t="s">
        <v>1</v>
      </c>
      <c r="K18" s="17">
        <v>15</v>
      </c>
      <c r="L18" s="18" t="s">
        <v>49</v>
      </c>
      <c r="M18" s="16" t="s">
        <v>50</v>
      </c>
      <c r="N18" s="12" t="s">
        <v>28</v>
      </c>
      <c r="O18" s="12" t="s">
        <v>12</v>
      </c>
    </row>
    <row r="19" spans="2:15" ht="13.5" thickBot="1" x14ac:dyDescent="0.25">
      <c r="B19" s="12">
        <v>16</v>
      </c>
      <c r="C19" s="12">
        <v>44</v>
      </c>
      <c r="D19" s="12">
        <v>44</v>
      </c>
      <c r="E19" s="12">
        <v>59.70673</v>
      </c>
      <c r="F19" s="12" t="s">
        <v>0</v>
      </c>
      <c r="G19" s="12">
        <v>169</v>
      </c>
      <c r="H19" s="12">
        <v>28</v>
      </c>
      <c r="I19" s="12">
        <v>3.9607700000000001</v>
      </c>
      <c r="J19" s="12" t="s">
        <v>1</v>
      </c>
      <c r="K19" s="17">
        <v>16</v>
      </c>
      <c r="L19" s="18" t="s">
        <v>51</v>
      </c>
      <c r="M19" s="16" t="s">
        <v>52</v>
      </c>
      <c r="N19" s="12" t="s">
        <v>31</v>
      </c>
      <c r="O19" s="12" t="s">
        <v>11</v>
      </c>
    </row>
    <row r="20" spans="2:15" ht="13.5" thickBot="1" x14ac:dyDescent="0.25">
      <c r="B20" s="12">
        <v>17</v>
      </c>
      <c r="C20" s="12">
        <v>44</v>
      </c>
      <c r="D20" s="12">
        <v>44</v>
      </c>
      <c r="E20" s="12">
        <v>51.115989999999996</v>
      </c>
      <c r="F20" s="12" t="s">
        <v>0</v>
      </c>
      <c r="G20" s="12">
        <v>169</v>
      </c>
      <c r="H20" s="12">
        <v>21</v>
      </c>
      <c r="I20" s="12">
        <v>9.8177699999999994</v>
      </c>
      <c r="J20" s="12" t="s">
        <v>1</v>
      </c>
      <c r="K20" s="17">
        <v>17</v>
      </c>
      <c r="L20" s="18" t="s">
        <v>53</v>
      </c>
      <c r="M20" s="16" t="s">
        <v>54</v>
      </c>
      <c r="N20" s="12" t="s">
        <v>31</v>
      </c>
      <c r="O20" s="12" t="s">
        <v>11</v>
      </c>
    </row>
    <row r="21" spans="2:15" ht="13.5" thickBot="1" x14ac:dyDescent="0.25">
      <c r="B21" s="12">
        <v>18</v>
      </c>
      <c r="C21" s="12">
        <v>44</v>
      </c>
      <c r="D21" s="12">
        <v>34</v>
      </c>
      <c r="E21" s="12">
        <v>34.372410000000002</v>
      </c>
      <c r="F21" s="12" t="s">
        <v>0</v>
      </c>
      <c r="G21" s="12">
        <v>169</v>
      </c>
      <c r="H21" s="12">
        <v>19</v>
      </c>
      <c r="I21" s="12">
        <v>33.137920000000001</v>
      </c>
      <c r="J21" s="12" t="s">
        <v>1</v>
      </c>
      <c r="K21" s="17">
        <v>18</v>
      </c>
      <c r="L21" s="18" t="s">
        <v>55</v>
      </c>
      <c r="M21" s="16" t="s">
        <v>56</v>
      </c>
      <c r="N21" s="12" t="s">
        <v>31</v>
      </c>
      <c r="O21" s="12" t="s">
        <v>11</v>
      </c>
    </row>
    <row r="22" spans="2:15" ht="13.5" thickBot="1" x14ac:dyDescent="0.25">
      <c r="B22" s="12">
        <v>19</v>
      </c>
      <c r="C22" s="12">
        <v>44</v>
      </c>
      <c r="D22" s="12">
        <v>34</v>
      </c>
      <c r="E22" s="12">
        <v>18.001909999999999</v>
      </c>
      <c r="F22" s="12" t="s">
        <v>0</v>
      </c>
      <c r="G22" s="12">
        <v>169</v>
      </c>
      <c r="H22" s="12">
        <v>19</v>
      </c>
      <c r="I22" s="12">
        <v>10.30794</v>
      </c>
      <c r="J22" s="12" t="s">
        <v>1</v>
      </c>
      <c r="K22" s="17">
        <v>19</v>
      </c>
      <c r="L22" s="18" t="s">
        <v>57</v>
      </c>
      <c r="M22" s="16" t="s">
        <v>58</v>
      </c>
      <c r="N22" s="12" t="s">
        <v>34</v>
      </c>
      <c r="O22" s="12" t="s">
        <v>8</v>
      </c>
    </row>
    <row r="23" spans="2:15" ht="13.5" thickBot="1" x14ac:dyDescent="0.25">
      <c r="B23" s="12">
        <v>20</v>
      </c>
      <c r="C23" s="12">
        <v>44</v>
      </c>
      <c r="D23" s="12">
        <v>34</v>
      </c>
      <c r="E23" s="12">
        <v>8.8400599999999994</v>
      </c>
      <c r="F23" s="12" t="s">
        <v>0</v>
      </c>
      <c r="G23" s="12">
        <v>169</v>
      </c>
      <c r="H23" s="12">
        <v>19</v>
      </c>
      <c r="I23" s="12">
        <v>10.54588</v>
      </c>
      <c r="J23" s="12" t="s">
        <v>1</v>
      </c>
      <c r="K23" s="17">
        <v>20</v>
      </c>
      <c r="L23" s="18" t="s">
        <v>59</v>
      </c>
      <c r="M23" s="16" t="s">
        <v>60</v>
      </c>
      <c r="N23" s="12" t="s">
        <v>31</v>
      </c>
      <c r="O23" s="12" t="s">
        <v>11</v>
      </c>
    </row>
    <row r="24" spans="2:15" ht="13.5" thickBot="1" x14ac:dyDescent="0.25">
      <c r="B24" s="12">
        <v>21</v>
      </c>
      <c r="C24" s="12">
        <v>44</v>
      </c>
      <c r="D24" s="12">
        <v>33</v>
      </c>
      <c r="E24" s="12">
        <v>53.966479999999997</v>
      </c>
      <c r="F24" s="12" t="s">
        <v>0</v>
      </c>
      <c r="G24" s="12">
        <v>169</v>
      </c>
      <c r="H24" s="12">
        <v>19</v>
      </c>
      <c r="I24" s="12">
        <v>1.7653099999999999</v>
      </c>
      <c r="J24" s="12" t="s">
        <v>1</v>
      </c>
      <c r="K24" s="17">
        <v>21</v>
      </c>
      <c r="L24" s="18" t="s">
        <v>61</v>
      </c>
      <c r="M24" s="16" t="s">
        <v>62</v>
      </c>
      <c r="N24" s="12" t="s">
        <v>31</v>
      </c>
      <c r="O24" s="12" t="s">
        <v>11</v>
      </c>
    </row>
    <row r="25" spans="2:15" ht="13.5" thickBot="1" x14ac:dyDescent="0.25">
      <c r="B25" s="12">
        <v>22</v>
      </c>
      <c r="C25" s="12">
        <v>44</v>
      </c>
      <c r="D25" s="12">
        <v>33</v>
      </c>
      <c r="E25" s="12">
        <v>22.5304</v>
      </c>
      <c r="F25" s="12" t="s">
        <v>0</v>
      </c>
      <c r="G25" s="12">
        <v>169</v>
      </c>
      <c r="H25" s="12">
        <v>18</v>
      </c>
      <c r="I25" s="12">
        <v>43.13411</v>
      </c>
      <c r="J25" s="12" t="s">
        <v>1</v>
      </c>
      <c r="K25" s="17">
        <v>22</v>
      </c>
      <c r="L25" s="18" t="s">
        <v>63</v>
      </c>
      <c r="M25" s="16" t="s">
        <v>64</v>
      </c>
      <c r="N25" s="12" t="s">
        <v>34</v>
      </c>
      <c r="O25" s="12" t="s">
        <v>8</v>
      </c>
    </row>
    <row r="26" spans="2:15" ht="13.5" thickBot="1" x14ac:dyDescent="0.25">
      <c r="B26" s="12">
        <v>23</v>
      </c>
      <c r="C26" s="12">
        <v>44</v>
      </c>
      <c r="D26" s="12">
        <v>32</v>
      </c>
      <c r="E26" s="12">
        <v>29.09385</v>
      </c>
      <c r="F26" s="12" t="s">
        <v>0</v>
      </c>
      <c r="G26" s="12">
        <v>169</v>
      </c>
      <c r="H26" s="12">
        <v>18</v>
      </c>
      <c r="I26" s="12">
        <v>46.471069999999997</v>
      </c>
      <c r="J26" s="12" t="s">
        <v>1</v>
      </c>
      <c r="K26" s="17">
        <v>23</v>
      </c>
      <c r="L26" s="18" t="s">
        <v>65</v>
      </c>
      <c r="M26" s="16" t="s">
        <v>66</v>
      </c>
      <c r="N26" s="12" t="s">
        <v>31</v>
      </c>
      <c r="O26" s="12" t="s">
        <v>11</v>
      </c>
    </row>
    <row r="27" spans="2:15" ht="13.5" thickBot="1" x14ac:dyDescent="0.25">
      <c r="B27" s="12">
        <v>24</v>
      </c>
      <c r="C27" s="12">
        <v>44</v>
      </c>
      <c r="D27" s="12">
        <v>32</v>
      </c>
      <c r="E27" s="12">
        <v>0.11524</v>
      </c>
      <c r="F27" s="12" t="s">
        <v>0</v>
      </c>
      <c r="G27" s="12">
        <v>169</v>
      </c>
      <c r="H27" s="12">
        <v>18</v>
      </c>
      <c r="I27" s="12">
        <v>19.534960000000002</v>
      </c>
      <c r="J27" s="12" t="s">
        <v>1</v>
      </c>
      <c r="K27" s="17">
        <v>24</v>
      </c>
      <c r="L27" s="18" t="s">
        <v>67</v>
      </c>
      <c r="M27" s="16" t="s">
        <v>68</v>
      </c>
      <c r="N27" s="12" t="s">
        <v>34</v>
      </c>
      <c r="O27" s="12" t="s">
        <v>8</v>
      </c>
    </row>
    <row r="28" spans="2:15" ht="13.5" thickBot="1" x14ac:dyDescent="0.25">
      <c r="B28" s="12">
        <v>25</v>
      </c>
      <c r="C28" s="12">
        <v>44</v>
      </c>
      <c r="D28" s="12">
        <v>30</v>
      </c>
      <c r="E28" s="12">
        <v>26.623629999999999</v>
      </c>
      <c r="F28" s="12" t="s">
        <v>0</v>
      </c>
      <c r="G28" s="12">
        <v>169</v>
      </c>
      <c r="H28" s="12">
        <v>18</v>
      </c>
      <c r="I28" s="12">
        <v>20.757729999999999</v>
      </c>
      <c r="J28" s="12" t="s">
        <v>1</v>
      </c>
      <c r="K28" s="17">
        <v>25</v>
      </c>
      <c r="L28" s="18" t="s">
        <v>69</v>
      </c>
      <c r="M28" s="16" t="s">
        <v>70</v>
      </c>
      <c r="N28" s="12" t="s">
        <v>34</v>
      </c>
      <c r="O28" s="12" t="s">
        <v>8</v>
      </c>
    </row>
    <row r="29" spans="2:15" ht="13.5" thickBot="1" x14ac:dyDescent="0.25">
      <c r="B29" s="12">
        <v>26</v>
      </c>
      <c r="C29" s="12">
        <v>44</v>
      </c>
      <c r="D29" s="12">
        <v>28</v>
      </c>
      <c r="E29" s="12">
        <v>46.539569999999998</v>
      </c>
      <c r="F29" s="12" t="s">
        <v>0</v>
      </c>
      <c r="G29" s="12">
        <v>169</v>
      </c>
      <c r="H29" s="12">
        <v>18</v>
      </c>
      <c r="I29" s="12">
        <v>54.144260000000003</v>
      </c>
      <c r="J29" s="12" t="s">
        <v>1</v>
      </c>
      <c r="K29" s="17">
        <v>26</v>
      </c>
      <c r="L29" s="18" t="s">
        <v>71</v>
      </c>
      <c r="M29" s="16" t="s">
        <v>72</v>
      </c>
      <c r="N29" s="12" t="s">
        <v>34</v>
      </c>
      <c r="O29" s="12" t="s">
        <v>8</v>
      </c>
    </row>
    <row r="30" spans="2:15" ht="13.5" thickBot="1" x14ac:dyDescent="0.25">
      <c r="B30" s="12">
        <v>27</v>
      </c>
      <c r="C30" s="12">
        <v>44</v>
      </c>
      <c r="D30" s="12">
        <v>28</v>
      </c>
      <c r="E30" s="12">
        <v>2.02122</v>
      </c>
      <c r="F30" s="12" t="s">
        <v>0</v>
      </c>
      <c r="G30" s="12">
        <v>169</v>
      </c>
      <c r="H30" s="12">
        <v>19</v>
      </c>
      <c r="I30" s="12">
        <v>39.171109999999999</v>
      </c>
      <c r="J30" s="12" t="s">
        <v>1</v>
      </c>
      <c r="K30" s="17">
        <v>27</v>
      </c>
      <c r="L30" s="18" t="s">
        <v>73</v>
      </c>
      <c r="M30" s="16" t="s">
        <v>74</v>
      </c>
      <c r="N30" s="12" t="s">
        <v>34</v>
      </c>
      <c r="O30" s="12" t="s">
        <v>8</v>
      </c>
    </row>
    <row r="31" spans="2:15" ht="13.5" thickBot="1" x14ac:dyDescent="0.25">
      <c r="B31" s="12">
        <v>28</v>
      </c>
      <c r="C31" s="12">
        <v>44</v>
      </c>
      <c r="D31" s="12">
        <v>27</v>
      </c>
      <c r="E31" s="12">
        <v>36.154510000000002</v>
      </c>
      <c r="F31" s="12" t="s">
        <v>0</v>
      </c>
      <c r="G31" s="12">
        <v>169</v>
      </c>
      <c r="H31" s="12">
        <v>20</v>
      </c>
      <c r="I31" s="12">
        <v>54.13279</v>
      </c>
      <c r="J31" s="12" t="s">
        <v>1</v>
      </c>
      <c r="K31" s="17">
        <v>28</v>
      </c>
      <c r="L31" s="18" t="s">
        <v>75</v>
      </c>
      <c r="M31" s="16" t="s">
        <v>76</v>
      </c>
      <c r="N31" s="12" t="s">
        <v>34</v>
      </c>
      <c r="O31" s="12" t="s">
        <v>8</v>
      </c>
    </row>
    <row r="32" spans="2:15" ht="13.5" thickBot="1" x14ac:dyDescent="0.25">
      <c r="B32" s="12">
        <v>29</v>
      </c>
      <c r="C32" s="12">
        <v>44</v>
      </c>
      <c r="D32" s="12">
        <v>27</v>
      </c>
      <c r="E32" s="12">
        <v>15.4475</v>
      </c>
      <c r="F32" s="12" t="s">
        <v>0</v>
      </c>
      <c r="G32" s="12">
        <v>169</v>
      </c>
      <c r="H32" s="12">
        <v>21</v>
      </c>
      <c r="I32" s="12">
        <v>54.179470000000002</v>
      </c>
      <c r="J32" s="12" t="s">
        <v>1</v>
      </c>
      <c r="K32" s="17">
        <v>29</v>
      </c>
      <c r="L32" s="18" t="s">
        <v>77</v>
      </c>
      <c r="M32" s="16" t="s">
        <v>78</v>
      </c>
      <c r="N32" s="12" t="s">
        <v>34</v>
      </c>
      <c r="O32" s="12" t="s">
        <v>8</v>
      </c>
    </row>
    <row r="33" spans="2:15" ht="13.5" thickBot="1" x14ac:dyDescent="0.25">
      <c r="B33" s="12">
        <v>30</v>
      </c>
      <c r="C33" s="12">
        <v>44</v>
      </c>
      <c r="D33" s="12">
        <v>26</v>
      </c>
      <c r="E33" s="12">
        <v>53.71105</v>
      </c>
      <c r="F33" s="12" t="s">
        <v>0</v>
      </c>
      <c r="G33" s="12">
        <v>169</v>
      </c>
      <c r="H33" s="12">
        <v>22</v>
      </c>
      <c r="I33" s="12">
        <v>8.3264999999999993</v>
      </c>
      <c r="J33" s="12" t="s">
        <v>1</v>
      </c>
      <c r="K33" s="17">
        <v>30</v>
      </c>
      <c r="L33" s="18" t="s">
        <v>79</v>
      </c>
      <c r="M33" s="16" t="s">
        <v>80</v>
      </c>
      <c r="N33" s="12" t="s">
        <v>31</v>
      </c>
      <c r="O33" s="12" t="s">
        <v>11</v>
      </c>
    </row>
    <row r="34" spans="2:15" ht="13.5" thickBot="1" x14ac:dyDescent="0.25">
      <c r="B34" s="12">
        <v>31</v>
      </c>
      <c r="C34" s="12">
        <v>44</v>
      </c>
      <c r="D34" s="12">
        <v>26</v>
      </c>
      <c r="E34" s="12">
        <v>33.860810000000001</v>
      </c>
      <c r="F34" s="12" t="s">
        <v>0</v>
      </c>
      <c r="G34" s="12">
        <v>169</v>
      </c>
      <c r="H34" s="12">
        <v>21</v>
      </c>
      <c r="I34" s="12">
        <v>21.968360000000001</v>
      </c>
      <c r="J34" s="12" t="s">
        <v>1</v>
      </c>
      <c r="K34" s="17">
        <v>31</v>
      </c>
      <c r="L34" s="18" t="s">
        <v>81</v>
      </c>
      <c r="M34" s="16" t="s">
        <v>82</v>
      </c>
      <c r="N34" s="12" t="s">
        <v>34</v>
      </c>
      <c r="O34" s="12" t="s">
        <v>8</v>
      </c>
    </row>
    <row r="35" spans="2:15" ht="13.5" thickBot="1" x14ac:dyDescent="0.25">
      <c r="B35" s="12">
        <v>32</v>
      </c>
      <c r="C35" s="12">
        <v>44</v>
      </c>
      <c r="D35" s="12">
        <v>25</v>
      </c>
      <c r="E35" s="12">
        <v>57.137749999999997</v>
      </c>
      <c r="F35" s="12" t="s">
        <v>0</v>
      </c>
      <c r="G35" s="12">
        <v>169</v>
      </c>
      <c r="H35" s="12">
        <v>21</v>
      </c>
      <c r="I35" s="12">
        <v>40.070059999999998</v>
      </c>
      <c r="J35" s="12" t="s">
        <v>1</v>
      </c>
      <c r="K35" s="17">
        <v>32</v>
      </c>
      <c r="L35" s="18" t="s">
        <v>83</v>
      </c>
      <c r="M35" s="16" t="s">
        <v>84</v>
      </c>
      <c r="N35" s="12" t="s">
        <v>34</v>
      </c>
      <c r="O35" s="12" t="s">
        <v>8</v>
      </c>
    </row>
    <row r="36" spans="2:15" ht="13.5" thickBot="1" x14ac:dyDescent="0.25">
      <c r="B36" s="12">
        <v>33</v>
      </c>
      <c r="C36" s="12">
        <v>44</v>
      </c>
      <c r="D36" s="12">
        <v>25</v>
      </c>
      <c r="E36" s="12">
        <v>39.91281</v>
      </c>
      <c r="F36" s="12" t="s">
        <v>0</v>
      </c>
      <c r="G36" s="12">
        <v>169</v>
      </c>
      <c r="H36" s="12">
        <v>22</v>
      </c>
      <c r="I36" s="12">
        <v>52.044069999999998</v>
      </c>
      <c r="J36" s="12" t="s">
        <v>1</v>
      </c>
      <c r="K36" s="17">
        <v>33</v>
      </c>
      <c r="L36" s="18" t="s">
        <v>85</v>
      </c>
      <c r="M36" s="16" t="s">
        <v>86</v>
      </c>
      <c r="N36" s="12" t="s">
        <v>34</v>
      </c>
      <c r="O36" s="12" t="s">
        <v>8</v>
      </c>
    </row>
    <row r="37" spans="2:15" ht="13.5" thickBot="1" x14ac:dyDescent="0.25">
      <c r="B37" s="12">
        <v>34</v>
      </c>
      <c r="C37" s="12">
        <v>44</v>
      </c>
      <c r="D37" s="12">
        <v>24</v>
      </c>
      <c r="E37" s="12">
        <v>57.720590000000001</v>
      </c>
      <c r="F37" s="12" t="s">
        <v>0</v>
      </c>
      <c r="G37" s="12">
        <v>169</v>
      </c>
      <c r="H37" s="12">
        <v>23</v>
      </c>
      <c r="I37" s="12">
        <v>24.077760000000001</v>
      </c>
      <c r="J37" s="12" t="s">
        <v>1</v>
      </c>
      <c r="K37" s="17">
        <v>34</v>
      </c>
      <c r="L37" s="18" t="s">
        <v>87</v>
      </c>
      <c r="M37" s="16" t="s">
        <v>88</v>
      </c>
      <c r="N37" s="12" t="s">
        <v>34</v>
      </c>
      <c r="O37" s="12" t="s">
        <v>8</v>
      </c>
    </row>
    <row r="38" spans="2:15" ht="13.5" thickBot="1" x14ac:dyDescent="0.25">
      <c r="B38" s="12">
        <v>35</v>
      </c>
      <c r="C38" s="12">
        <v>44</v>
      </c>
      <c r="D38" s="12">
        <v>24</v>
      </c>
      <c r="E38" s="12">
        <v>51.322270000000003</v>
      </c>
      <c r="F38" s="12" t="s">
        <v>0</v>
      </c>
      <c r="G38" s="12">
        <v>169</v>
      </c>
      <c r="H38" s="12">
        <v>23</v>
      </c>
      <c r="I38" s="12">
        <v>28.946809999999999</v>
      </c>
      <c r="J38" s="12" t="s">
        <v>1</v>
      </c>
      <c r="K38" s="17">
        <v>35</v>
      </c>
      <c r="L38" s="18" t="s">
        <v>89</v>
      </c>
      <c r="M38" s="16" t="s">
        <v>90</v>
      </c>
      <c r="N38" s="12" t="s">
        <v>19</v>
      </c>
      <c r="O38" s="12" t="s">
        <v>10</v>
      </c>
    </row>
    <row r="39" spans="2:15" x14ac:dyDescent="0.2">
      <c r="B39" s="12">
        <v>36</v>
      </c>
      <c r="C39" s="12">
        <v>44</v>
      </c>
      <c r="D39" s="12">
        <v>24</v>
      </c>
      <c r="E39" s="12">
        <v>56.018149999999999</v>
      </c>
      <c r="F39" s="12" t="s">
        <v>0</v>
      </c>
      <c r="G39" s="12">
        <v>169</v>
      </c>
      <c r="H39" s="12">
        <v>24</v>
      </c>
      <c r="I39" s="12">
        <v>15.44454</v>
      </c>
      <c r="J39" s="12" t="s">
        <v>1</v>
      </c>
      <c r="K39" s="17">
        <v>36</v>
      </c>
      <c r="L39" s="18" t="s">
        <v>91</v>
      </c>
      <c r="M39" s="16" t="s">
        <v>92</v>
      </c>
      <c r="N39" s="12" t="s">
        <v>31</v>
      </c>
      <c r="O39" s="12" t="s">
        <v>93</v>
      </c>
    </row>
    <row r="42" spans="2:15" x14ac:dyDescent="0.2">
      <c r="B42" s="12"/>
      <c r="C42" s="12"/>
      <c r="D42" s="12"/>
      <c r="E42" s="12"/>
      <c r="F42" s="12"/>
      <c r="G42" s="12"/>
      <c r="H42" s="12"/>
      <c r="I42" s="12"/>
      <c r="J42" s="12"/>
      <c r="K42" s="21" t="s">
        <v>94</v>
      </c>
      <c r="L42" s="12"/>
      <c r="M42" s="12"/>
      <c r="N42" s="12"/>
      <c r="O42" s="12"/>
    </row>
    <row r="44" spans="2:15" x14ac:dyDescent="0.2">
      <c r="B44" s="12"/>
      <c r="C44" s="12"/>
      <c r="D44" s="12"/>
      <c r="E44" s="12"/>
      <c r="F44" s="12"/>
      <c r="G44" s="12"/>
      <c r="H44" s="12"/>
      <c r="I44" s="12"/>
      <c r="J44" s="12"/>
      <c r="K44" s="19" t="s">
        <v>5</v>
      </c>
      <c r="L44" s="12"/>
      <c r="M44" s="12"/>
      <c r="N44" s="12"/>
      <c r="O44" s="12"/>
    </row>
    <row r="64" spans="15:15" x14ac:dyDescent="0.2">
      <c r="O64" s="20"/>
    </row>
  </sheetData>
  <mergeCells count="1">
    <mergeCell ref="K1:M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101"/>
  <sheetViews>
    <sheetView workbookViewId="0"/>
  </sheetViews>
  <sheetFormatPr defaultRowHeight="12.75" x14ac:dyDescent="0.2"/>
  <cols>
    <col min="2" max="10" width="0" hidden="1" customWidth="1"/>
    <col min="11" max="11" width="7.28515625" customWidth="1"/>
    <col min="12" max="13" width="24" customWidth="1"/>
    <col min="14" max="14" width="0" hidden="1" customWidth="1"/>
    <col min="15" max="15" width="40.85546875" bestFit="1" customWidth="1"/>
  </cols>
  <sheetData>
    <row r="1" spans="2:15" ht="14.25" x14ac:dyDescent="0.2">
      <c r="B1" s="22"/>
      <c r="C1" s="22"/>
      <c r="D1" s="22"/>
      <c r="E1" s="22"/>
      <c r="F1" s="22"/>
      <c r="G1" s="22"/>
      <c r="H1" s="22"/>
      <c r="I1" s="22"/>
      <c r="J1" s="22"/>
      <c r="K1" s="32" t="s">
        <v>95</v>
      </c>
      <c r="L1" s="32"/>
      <c r="M1" s="32"/>
      <c r="N1" s="22"/>
      <c r="O1" s="11" t="s">
        <v>15</v>
      </c>
    </row>
    <row r="2" spans="2:15" ht="13.5" thickBot="1" x14ac:dyDescent="0.25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</row>
    <row r="3" spans="2:15" ht="13.5" thickBot="1" x14ac:dyDescent="0.25">
      <c r="B3" s="22"/>
      <c r="C3" s="22"/>
      <c r="D3" s="22"/>
      <c r="E3" s="22"/>
      <c r="F3" s="22"/>
      <c r="G3" s="22"/>
      <c r="H3" s="22"/>
      <c r="I3" s="22"/>
      <c r="J3" s="22"/>
      <c r="K3" s="23" t="s">
        <v>2</v>
      </c>
      <c r="L3" s="24" t="s">
        <v>3</v>
      </c>
      <c r="M3" s="25" t="s">
        <v>4</v>
      </c>
      <c r="N3" s="22"/>
      <c r="O3" s="22"/>
    </row>
    <row r="4" spans="2:15" ht="13.5" thickBot="1" x14ac:dyDescent="0.25">
      <c r="B4" s="22">
        <v>1</v>
      </c>
      <c r="C4" s="22">
        <v>44</v>
      </c>
      <c r="D4" s="22">
        <v>40</v>
      </c>
      <c r="E4" s="22">
        <v>34.735019999999999</v>
      </c>
      <c r="F4" s="22" t="s">
        <v>0</v>
      </c>
      <c r="G4" s="22">
        <v>169</v>
      </c>
      <c r="H4" s="22">
        <v>9</v>
      </c>
      <c r="I4" s="22">
        <v>56.24221</v>
      </c>
      <c r="J4" s="22" t="s">
        <v>1</v>
      </c>
      <c r="K4" s="27">
        <v>1</v>
      </c>
      <c r="L4" s="28" t="s">
        <v>96</v>
      </c>
      <c r="M4" s="26" t="s">
        <v>97</v>
      </c>
      <c r="N4" s="22" t="s">
        <v>19</v>
      </c>
      <c r="O4" s="22" t="s">
        <v>10</v>
      </c>
    </row>
    <row r="5" spans="2:15" ht="13.5" thickBot="1" x14ac:dyDescent="0.25">
      <c r="B5" s="22">
        <v>2</v>
      </c>
      <c r="C5" s="22">
        <v>44</v>
      </c>
      <c r="D5" s="22">
        <v>44</v>
      </c>
      <c r="E5" s="22">
        <v>36.802840000000003</v>
      </c>
      <c r="F5" s="22" t="s">
        <v>0</v>
      </c>
      <c r="G5" s="22">
        <v>169</v>
      </c>
      <c r="H5" s="22">
        <v>10</v>
      </c>
      <c r="I5" s="22">
        <v>20.402740000000001</v>
      </c>
      <c r="J5" s="22" t="s">
        <v>1</v>
      </c>
      <c r="K5" s="27">
        <v>2</v>
      </c>
      <c r="L5" s="28" t="s">
        <v>98</v>
      </c>
      <c r="M5" s="26" t="s">
        <v>99</v>
      </c>
      <c r="N5" s="22" t="s">
        <v>28</v>
      </c>
      <c r="O5" s="22" t="s">
        <v>12</v>
      </c>
    </row>
    <row r="6" spans="2:15" ht="13.5" thickBot="1" x14ac:dyDescent="0.25">
      <c r="B6" s="22">
        <v>3</v>
      </c>
      <c r="C6" s="22">
        <v>44</v>
      </c>
      <c r="D6" s="22">
        <v>53</v>
      </c>
      <c r="E6" s="22">
        <v>57.921340000000001</v>
      </c>
      <c r="F6" s="22" t="s">
        <v>0</v>
      </c>
      <c r="G6" s="22">
        <v>169</v>
      </c>
      <c r="H6" s="22">
        <v>2</v>
      </c>
      <c r="I6" s="22">
        <v>53.697620000000001</v>
      </c>
      <c r="J6" s="22" t="s">
        <v>1</v>
      </c>
      <c r="K6" s="27">
        <v>3</v>
      </c>
      <c r="L6" s="28" t="s">
        <v>100</v>
      </c>
      <c r="M6" s="26" t="s">
        <v>101</v>
      </c>
      <c r="N6" s="22" t="s">
        <v>19</v>
      </c>
      <c r="O6" s="22" t="s">
        <v>10</v>
      </c>
    </row>
    <row r="7" spans="2:15" ht="13.5" thickBot="1" x14ac:dyDescent="0.25">
      <c r="B7" s="22">
        <v>4</v>
      </c>
      <c r="C7" s="22">
        <v>44</v>
      </c>
      <c r="D7" s="22">
        <v>55</v>
      </c>
      <c r="E7" s="22">
        <v>45.418469999999999</v>
      </c>
      <c r="F7" s="22" t="s">
        <v>0</v>
      </c>
      <c r="G7" s="22">
        <v>169</v>
      </c>
      <c r="H7" s="22">
        <v>7</v>
      </c>
      <c r="I7" s="22">
        <v>59.605440000000002</v>
      </c>
      <c r="J7" s="22" t="s">
        <v>1</v>
      </c>
      <c r="K7" s="27">
        <v>4</v>
      </c>
      <c r="L7" s="28" t="s">
        <v>102</v>
      </c>
      <c r="M7" s="26" t="s">
        <v>103</v>
      </c>
      <c r="N7" s="22" t="s">
        <v>28</v>
      </c>
      <c r="O7" s="22" t="s">
        <v>12</v>
      </c>
    </row>
    <row r="8" spans="2:15" ht="13.5" thickBot="1" x14ac:dyDescent="0.25">
      <c r="B8" s="22">
        <v>5</v>
      </c>
      <c r="C8" s="22">
        <v>45</v>
      </c>
      <c r="D8" s="22">
        <v>1</v>
      </c>
      <c r="E8" s="22">
        <v>49.249720000000003</v>
      </c>
      <c r="F8" s="22" t="s">
        <v>0</v>
      </c>
      <c r="G8" s="22">
        <v>169</v>
      </c>
      <c r="H8" s="22">
        <v>7</v>
      </c>
      <c r="I8" s="22">
        <v>18.997479999999999</v>
      </c>
      <c r="J8" s="22" t="s">
        <v>1</v>
      </c>
      <c r="K8" s="27">
        <v>5</v>
      </c>
      <c r="L8" s="28" t="s">
        <v>104</v>
      </c>
      <c r="M8" s="26" t="s">
        <v>105</v>
      </c>
      <c r="N8" s="22" t="s">
        <v>31</v>
      </c>
      <c r="O8" s="22" t="s">
        <v>11</v>
      </c>
    </row>
    <row r="9" spans="2:15" ht="13.5" thickBot="1" x14ac:dyDescent="0.25">
      <c r="B9" s="22">
        <v>6</v>
      </c>
      <c r="C9" s="22">
        <v>45</v>
      </c>
      <c r="D9" s="22">
        <v>1</v>
      </c>
      <c r="E9" s="22">
        <v>38.202730000000003</v>
      </c>
      <c r="F9" s="22" t="s">
        <v>0</v>
      </c>
      <c r="G9" s="22">
        <v>169</v>
      </c>
      <c r="H9" s="22">
        <v>1</v>
      </c>
      <c r="I9" s="22">
        <v>57.872489999999999</v>
      </c>
      <c r="J9" s="22" t="s">
        <v>1</v>
      </c>
      <c r="K9" s="27">
        <v>6</v>
      </c>
      <c r="L9" s="28" t="s">
        <v>106</v>
      </c>
      <c r="M9" s="26" t="s">
        <v>107</v>
      </c>
      <c r="N9" s="22" t="s">
        <v>28</v>
      </c>
      <c r="O9" s="22" t="s">
        <v>12</v>
      </c>
    </row>
    <row r="10" spans="2:15" ht="13.5" thickBot="1" x14ac:dyDescent="0.25">
      <c r="B10" s="22">
        <v>7</v>
      </c>
      <c r="C10" s="22">
        <v>45</v>
      </c>
      <c r="D10" s="22">
        <v>11</v>
      </c>
      <c r="E10" s="22">
        <v>30.53801</v>
      </c>
      <c r="F10" s="22" t="s">
        <v>0</v>
      </c>
      <c r="G10" s="22">
        <v>168</v>
      </c>
      <c r="H10" s="22">
        <v>56</v>
      </c>
      <c r="I10" s="22">
        <v>1.9805600000000001</v>
      </c>
      <c r="J10" s="22" t="s">
        <v>1</v>
      </c>
      <c r="K10" s="27">
        <v>7</v>
      </c>
      <c r="L10" s="28" t="s">
        <v>108</v>
      </c>
      <c r="M10" s="26" t="s">
        <v>109</v>
      </c>
      <c r="N10" s="22" t="s">
        <v>28</v>
      </c>
      <c r="O10" s="22" t="s">
        <v>12</v>
      </c>
    </row>
    <row r="11" spans="2:15" ht="13.5" thickBot="1" x14ac:dyDescent="0.25">
      <c r="B11" s="22">
        <v>8</v>
      </c>
      <c r="C11" s="22">
        <v>45</v>
      </c>
      <c r="D11" s="22">
        <v>31</v>
      </c>
      <c r="E11" s="22">
        <v>7.6212499999999999</v>
      </c>
      <c r="F11" s="22" t="s">
        <v>0</v>
      </c>
      <c r="G11" s="22">
        <v>168</v>
      </c>
      <c r="H11" s="22">
        <v>41</v>
      </c>
      <c r="I11" s="22">
        <v>13.719279999999999</v>
      </c>
      <c r="J11" s="22" t="s">
        <v>1</v>
      </c>
      <c r="K11" s="27">
        <v>8</v>
      </c>
      <c r="L11" s="28" t="s">
        <v>110</v>
      </c>
      <c r="M11" s="26" t="s">
        <v>111</v>
      </c>
      <c r="N11" s="22" t="s">
        <v>19</v>
      </c>
      <c r="O11" s="22" t="s">
        <v>10</v>
      </c>
    </row>
    <row r="12" spans="2:15" ht="13.5" thickBot="1" x14ac:dyDescent="0.25">
      <c r="B12" s="22">
        <v>9</v>
      </c>
      <c r="C12" s="22">
        <v>45</v>
      </c>
      <c r="D12" s="22">
        <v>39</v>
      </c>
      <c r="E12" s="22">
        <v>37.833530000000003</v>
      </c>
      <c r="F12" s="22" t="s">
        <v>0</v>
      </c>
      <c r="G12" s="22">
        <v>168</v>
      </c>
      <c r="H12" s="22">
        <v>55</v>
      </c>
      <c r="I12" s="22">
        <v>13.370609999999999</v>
      </c>
      <c r="J12" s="22" t="s">
        <v>1</v>
      </c>
      <c r="K12" s="27">
        <v>9</v>
      </c>
      <c r="L12" s="28" t="s">
        <v>112</v>
      </c>
      <c r="M12" s="26" t="s">
        <v>113</v>
      </c>
      <c r="N12" s="22" t="s">
        <v>19</v>
      </c>
      <c r="O12" s="22" t="s">
        <v>10</v>
      </c>
    </row>
    <row r="13" spans="2:15" ht="13.5" thickBot="1" x14ac:dyDescent="0.25">
      <c r="B13" s="22">
        <v>10</v>
      </c>
      <c r="C13" s="22">
        <v>45</v>
      </c>
      <c r="D13" s="22">
        <v>40</v>
      </c>
      <c r="E13" s="22">
        <v>47.574399999999997</v>
      </c>
      <c r="F13" s="22" t="s">
        <v>0</v>
      </c>
      <c r="G13" s="22">
        <v>169</v>
      </c>
      <c r="H13" s="22">
        <v>12</v>
      </c>
      <c r="I13" s="22">
        <v>22.10773</v>
      </c>
      <c r="J13" s="22" t="s">
        <v>1</v>
      </c>
      <c r="K13" s="27">
        <v>10</v>
      </c>
      <c r="L13" s="28" t="s">
        <v>114</v>
      </c>
      <c r="M13" s="26" t="s">
        <v>115</v>
      </c>
      <c r="N13" s="22" t="s">
        <v>19</v>
      </c>
      <c r="O13" s="22" t="s">
        <v>10</v>
      </c>
    </row>
    <row r="14" spans="2:15" ht="13.5" thickBot="1" x14ac:dyDescent="0.25">
      <c r="B14" s="22">
        <v>11</v>
      </c>
      <c r="C14" s="22">
        <v>45</v>
      </c>
      <c r="D14" s="22">
        <v>44</v>
      </c>
      <c r="E14" s="22">
        <v>21.476700000000001</v>
      </c>
      <c r="F14" s="22" t="s">
        <v>0</v>
      </c>
      <c r="G14" s="22">
        <v>169</v>
      </c>
      <c r="H14" s="22">
        <v>19</v>
      </c>
      <c r="I14" s="22">
        <v>35.795839999999998</v>
      </c>
      <c r="J14" s="22" t="s">
        <v>1</v>
      </c>
      <c r="K14" s="27">
        <v>11</v>
      </c>
      <c r="L14" s="28" t="s">
        <v>116</v>
      </c>
      <c r="M14" s="26" t="s">
        <v>117</v>
      </c>
      <c r="N14" s="22" t="s">
        <v>19</v>
      </c>
      <c r="O14" s="22" t="s">
        <v>10</v>
      </c>
    </row>
    <row r="15" spans="2:15" ht="13.5" thickBot="1" x14ac:dyDescent="0.25">
      <c r="B15" s="22">
        <v>12</v>
      </c>
      <c r="C15" s="22">
        <v>45</v>
      </c>
      <c r="D15" s="22">
        <v>50</v>
      </c>
      <c r="E15" s="22">
        <v>48.314610000000002</v>
      </c>
      <c r="F15" s="22" t="s">
        <v>0</v>
      </c>
      <c r="G15" s="22">
        <v>169</v>
      </c>
      <c r="H15" s="22">
        <v>28</v>
      </c>
      <c r="I15" s="22">
        <v>1.0200800000000001</v>
      </c>
      <c r="J15" s="22" t="s">
        <v>1</v>
      </c>
      <c r="K15" s="27">
        <v>12</v>
      </c>
      <c r="L15" s="28" t="s">
        <v>118</v>
      </c>
      <c r="M15" s="26" t="s">
        <v>119</v>
      </c>
      <c r="N15" s="22" t="s">
        <v>19</v>
      </c>
      <c r="O15" s="22" t="s">
        <v>10</v>
      </c>
    </row>
    <row r="16" spans="2:15" ht="13.5" thickBot="1" x14ac:dyDescent="0.25">
      <c r="B16" s="22">
        <v>13</v>
      </c>
      <c r="C16" s="22">
        <v>45</v>
      </c>
      <c r="D16" s="22">
        <v>51</v>
      </c>
      <c r="E16" s="22">
        <v>18.19528</v>
      </c>
      <c r="F16" s="22" t="s">
        <v>0</v>
      </c>
      <c r="G16" s="22">
        <v>169</v>
      </c>
      <c r="H16" s="22">
        <v>41</v>
      </c>
      <c r="I16" s="22">
        <v>27.53547</v>
      </c>
      <c r="J16" s="22" t="s">
        <v>1</v>
      </c>
      <c r="K16" s="27">
        <v>13</v>
      </c>
      <c r="L16" s="28" t="s">
        <v>120</v>
      </c>
      <c r="M16" s="26" t="s">
        <v>121</v>
      </c>
      <c r="N16" s="22" t="s">
        <v>19</v>
      </c>
      <c r="O16" s="22" t="s">
        <v>10</v>
      </c>
    </row>
    <row r="17" spans="2:15" ht="13.5" thickBot="1" x14ac:dyDescent="0.25">
      <c r="B17" s="22">
        <v>14</v>
      </c>
      <c r="C17" s="22">
        <v>45</v>
      </c>
      <c r="D17" s="22">
        <v>55</v>
      </c>
      <c r="E17" s="22">
        <v>55.494430000000001</v>
      </c>
      <c r="F17" s="22" t="s">
        <v>0</v>
      </c>
      <c r="G17" s="22">
        <v>169</v>
      </c>
      <c r="H17" s="22">
        <v>50</v>
      </c>
      <c r="I17" s="22">
        <v>10.721769999999999</v>
      </c>
      <c r="J17" s="22" t="s">
        <v>1</v>
      </c>
      <c r="K17" s="27">
        <v>14</v>
      </c>
      <c r="L17" s="28" t="s">
        <v>122</v>
      </c>
      <c r="M17" s="26" t="s">
        <v>123</v>
      </c>
      <c r="N17" s="22" t="s">
        <v>19</v>
      </c>
      <c r="O17" s="22" t="s">
        <v>10</v>
      </c>
    </row>
    <row r="18" spans="2:15" ht="13.5" thickBot="1" x14ac:dyDescent="0.25">
      <c r="B18" s="22">
        <v>15</v>
      </c>
      <c r="C18" s="22">
        <v>45</v>
      </c>
      <c r="D18" s="22">
        <v>58</v>
      </c>
      <c r="E18" s="22">
        <v>26.59918</v>
      </c>
      <c r="F18" s="22" t="s">
        <v>0</v>
      </c>
      <c r="G18" s="22">
        <v>169</v>
      </c>
      <c r="H18" s="22">
        <v>58</v>
      </c>
      <c r="I18" s="22">
        <v>54.019759999999998</v>
      </c>
      <c r="J18" s="22" t="s">
        <v>1</v>
      </c>
      <c r="K18" s="27">
        <v>15</v>
      </c>
      <c r="L18" s="28" t="s">
        <v>124</v>
      </c>
      <c r="M18" s="26" t="s">
        <v>125</v>
      </c>
      <c r="N18" s="22" t="s">
        <v>126</v>
      </c>
      <c r="O18" s="22" t="s">
        <v>127</v>
      </c>
    </row>
    <row r="19" spans="2:15" ht="13.5" thickBot="1" x14ac:dyDescent="0.25">
      <c r="B19" s="22">
        <v>16</v>
      </c>
      <c r="C19" s="22">
        <v>45</v>
      </c>
      <c r="D19" s="22">
        <v>58</v>
      </c>
      <c r="E19" s="22">
        <v>26.886109999999999</v>
      </c>
      <c r="F19" s="22" t="s">
        <v>0</v>
      </c>
      <c r="G19" s="22">
        <v>170</v>
      </c>
      <c r="H19" s="22">
        <v>2</v>
      </c>
      <c r="I19" s="22">
        <v>43.133270000000003</v>
      </c>
      <c r="J19" s="22" t="s">
        <v>1</v>
      </c>
      <c r="K19" s="27">
        <v>16</v>
      </c>
      <c r="L19" s="28" t="s">
        <v>124</v>
      </c>
      <c r="M19" s="26" t="s">
        <v>128</v>
      </c>
      <c r="N19" s="22" t="s">
        <v>34</v>
      </c>
      <c r="O19" s="22" t="s">
        <v>8</v>
      </c>
    </row>
    <row r="20" spans="2:15" ht="13.5" thickBot="1" x14ac:dyDescent="0.25">
      <c r="B20" s="22">
        <v>17</v>
      </c>
      <c r="C20" s="22">
        <v>45</v>
      </c>
      <c r="D20" s="22">
        <v>56</v>
      </c>
      <c r="E20" s="22">
        <v>5.0724600000000004</v>
      </c>
      <c r="F20" s="22" t="s">
        <v>0</v>
      </c>
      <c r="G20" s="22">
        <v>170</v>
      </c>
      <c r="H20" s="22">
        <v>3</v>
      </c>
      <c r="I20" s="22">
        <v>15.205830000000001</v>
      </c>
      <c r="J20" s="22" t="s">
        <v>1</v>
      </c>
      <c r="K20" s="27">
        <v>17</v>
      </c>
      <c r="L20" s="28" t="s">
        <v>129</v>
      </c>
      <c r="M20" s="26" t="s">
        <v>130</v>
      </c>
      <c r="N20" s="22" t="s">
        <v>34</v>
      </c>
      <c r="O20" s="22" t="s">
        <v>8</v>
      </c>
    </row>
    <row r="21" spans="2:15" ht="13.5" thickBot="1" x14ac:dyDescent="0.25">
      <c r="B21" s="22">
        <v>18</v>
      </c>
      <c r="C21" s="22">
        <v>45</v>
      </c>
      <c r="D21" s="22">
        <v>50</v>
      </c>
      <c r="E21" s="22">
        <v>50.789360000000002</v>
      </c>
      <c r="F21" s="22" t="s">
        <v>0</v>
      </c>
      <c r="G21" s="22">
        <v>170</v>
      </c>
      <c r="H21" s="22">
        <v>10</v>
      </c>
      <c r="I21" s="22">
        <v>28.212430000000001</v>
      </c>
      <c r="J21" s="22" t="s">
        <v>1</v>
      </c>
      <c r="K21" s="27">
        <v>18</v>
      </c>
      <c r="L21" s="28" t="s">
        <v>131</v>
      </c>
      <c r="M21" s="26" t="s">
        <v>132</v>
      </c>
      <c r="N21" s="22" t="s">
        <v>19</v>
      </c>
      <c r="O21" s="22" t="s">
        <v>10</v>
      </c>
    </row>
    <row r="22" spans="2:15" ht="13.5" thickBot="1" x14ac:dyDescent="0.25">
      <c r="B22" s="22">
        <v>19</v>
      </c>
      <c r="C22" s="22">
        <v>45</v>
      </c>
      <c r="D22" s="22">
        <v>56</v>
      </c>
      <c r="E22" s="22">
        <v>56.141080000000002</v>
      </c>
      <c r="F22" s="22" t="s">
        <v>0</v>
      </c>
      <c r="G22" s="22">
        <v>170</v>
      </c>
      <c r="H22" s="22">
        <v>19</v>
      </c>
      <c r="I22" s="22">
        <v>18.62781</v>
      </c>
      <c r="J22" s="22" t="s">
        <v>1</v>
      </c>
      <c r="K22" s="27">
        <v>19</v>
      </c>
      <c r="L22" s="28" t="s">
        <v>133</v>
      </c>
      <c r="M22" s="26" t="s">
        <v>134</v>
      </c>
      <c r="N22" s="22" t="s">
        <v>28</v>
      </c>
      <c r="O22" s="22" t="s">
        <v>12</v>
      </c>
    </row>
    <row r="23" spans="2:15" ht="13.5" thickBot="1" x14ac:dyDescent="0.25">
      <c r="B23" s="22">
        <v>20</v>
      </c>
      <c r="C23" s="22">
        <v>45</v>
      </c>
      <c r="D23" s="22">
        <v>57</v>
      </c>
      <c r="E23" s="22">
        <v>16.113250000000001</v>
      </c>
      <c r="F23" s="22" t="s">
        <v>0</v>
      </c>
      <c r="G23" s="22">
        <v>170</v>
      </c>
      <c r="H23" s="22">
        <v>18</v>
      </c>
      <c r="I23" s="22">
        <v>55.852440000000001</v>
      </c>
      <c r="J23" s="22" t="s">
        <v>1</v>
      </c>
      <c r="K23" s="27">
        <v>20</v>
      </c>
      <c r="L23" s="28" t="s">
        <v>135</v>
      </c>
      <c r="M23" s="26" t="s">
        <v>136</v>
      </c>
      <c r="N23" s="22" t="s">
        <v>28</v>
      </c>
      <c r="O23" s="22" t="s">
        <v>137</v>
      </c>
    </row>
    <row r="24" spans="2:15" ht="13.5" thickBot="1" x14ac:dyDescent="0.25">
      <c r="B24" s="22">
        <v>21</v>
      </c>
      <c r="C24" s="22">
        <v>46</v>
      </c>
      <c r="D24" s="22">
        <v>25</v>
      </c>
      <c r="E24" s="22">
        <v>30.437940000000001</v>
      </c>
      <c r="F24" s="22" t="s">
        <v>0</v>
      </c>
      <c r="G24" s="22">
        <v>169</v>
      </c>
      <c r="H24" s="22">
        <v>47</v>
      </c>
      <c r="I24" s="22">
        <v>40.305959999999999</v>
      </c>
      <c r="J24" s="22" t="s">
        <v>1</v>
      </c>
      <c r="K24" s="27">
        <v>21</v>
      </c>
      <c r="L24" s="28" t="s">
        <v>138</v>
      </c>
      <c r="M24" s="26" t="s">
        <v>139</v>
      </c>
      <c r="N24" s="22" t="s">
        <v>31</v>
      </c>
      <c r="O24" s="22" t="s">
        <v>11</v>
      </c>
    </row>
    <row r="25" spans="2:15" ht="13.5" thickBot="1" x14ac:dyDescent="0.25">
      <c r="B25" s="22">
        <v>22</v>
      </c>
      <c r="C25" s="22">
        <v>46</v>
      </c>
      <c r="D25" s="22">
        <v>23</v>
      </c>
      <c r="E25" s="22">
        <v>40.186790000000002</v>
      </c>
      <c r="F25" s="22" t="s">
        <v>0</v>
      </c>
      <c r="G25" s="22">
        <v>169</v>
      </c>
      <c r="H25" s="22">
        <v>40</v>
      </c>
      <c r="I25" s="22">
        <v>23.967079999999999</v>
      </c>
      <c r="J25" s="22" t="s">
        <v>1</v>
      </c>
      <c r="K25" s="27">
        <v>22</v>
      </c>
      <c r="L25" s="28" t="s">
        <v>140</v>
      </c>
      <c r="M25" s="26" t="s">
        <v>141</v>
      </c>
      <c r="N25" s="22" t="s">
        <v>31</v>
      </c>
      <c r="O25" s="22" t="s">
        <v>11</v>
      </c>
    </row>
    <row r="26" spans="2:15" ht="13.5" thickBot="1" x14ac:dyDescent="0.25">
      <c r="B26" s="22">
        <v>23</v>
      </c>
      <c r="C26" s="22">
        <v>46</v>
      </c>
      <c r="D26" s="22">
        <v>12</v>
      </c>
      <c r="E26" s="22">
        <v>18.86009</v>
      </c>
      <c r="F26" s="22" t="s">
        <v>0</v>
      </c>
      <c r="G26" s="22">
        <v>169</v>
      </c>
      <c r="H26" s="22">
        <v>11</v>
      </c>
      <c r="I26" s="22">
        <v>41.937930000000001</v>
      </c>
      <c r="J26" s="22" t="s">
        <v>1</v>
      </c>
      <c r="K26" s="27">
        <v>23</v>
      </c>
      <c r="L26" s="28" t="s">
        <v>142</v>
      </c>
      <c r="M26" s="26" t="s">
        <v>143</v>
      </c>
      <c r="N26" s="22" t="s">
        <v>31</v>
      </c>
      <c r="O26" s="22" t="s">
        <v>11</v>
      </c>
    </row>
    <row r="27" spans="2:15" ht="13.5" thickBot="1" x14ac:dyDescent="0.25">
      <c r="B27" s="22">
        <v>24</v>
      </c>
      <c r="C27" s="22">
        <v>46</v>
      </c>
      <c r="D27" s="22">
        <v>6</v>
      </c>
      <c r="E27" s="22">
        <v>5.2897299999999996</v>
      </c>
      <c r="F27" s="22" t="s">
        <v>0</v>
      </c>
      <c r="G27" s="22">
        <v>168</v>
      </c>
      <c r="H27" s="22">
        <v>56</v>
      </c>
      <c r="I27" s="22">
        <v>51.968620000000001</v>
      </c>
      <c r="J27" s="22" t="s">
        <v>1</v>
      </c>
      <c r="K27" s="27">
        <v>24</v>
      </c>
      <c r="L27" s="28" t="s">
        <v>144</v>
      </c>
      <c r="M27" s="26" t="s">
        <v>145</v>
      </c>
      <c r="N27" s="22" t="s">
        <v>31</v>
      </c>
      <c r="O27" s="22" t="s">
        <v>11</v>
      </c>
    </row>
    <row r="28" spans="2:15" ht="13.5" thickBot="1" x14ac:dyDescent="0.25">
      <c r="B28" s="22">
        <v>25</v>
      </c>
      <c r="C28" s="22">
        <v>45</v>
      </c>
      <c r="D28" s="22">
        <v>54</v>
      </c>
      <c r="E28" s="22">
        <v>53.423789999999997</v>
      </c>
      <c r="F28" s="22" t="s">
        <v>0</v>
      </c>
      <c r="G28" s="22">
        <v>168</v>
      </c>
      <c r="H28" s="22">
        <v>33</v>
      </c>
      <c r="I28" s="22">
        <v>13.170310000000001</v>
      </c>
      <c r="J28" s="22" t="s">
        <v>1</v>
      </c>
      <c r="K28" s="27">
        <v>25</v>
      </c>
      <c r="L28" s="28" t="s">
        <v>146</v>
      </c>
      <c r="M28" s="26" t="s">
        <v>147</v>
      </c>
      <c r="N28" s="22" t="s">
        <v>31</v>
      </c>
      <c r="O28" s="22" t="s">
        <v>11</v>
      </c>
    </row>
    <row r="29" spans="2:15" ht="13.5" thickBot="1" x14ac:dyDescent="0.25">
      <c r="B29" s="22">
        <v>26</v>
      </c>
      <c r="C29" s="22">
        <v>45</v>
      </c>
      <c r="D29" s="22">
        <v>43</v>
      </c>
      <c r="E29" s="22">
        <v>19.277450000000002</v>
      </c>
      <c r="F29" s="22" t="s">
        <v>0</v>
      </c>
      <c r="G29" s="22">
        <v>168</v>
      </c>
      <c r="H29" s="22">
        <v>10</v>
      </c>
      <c r="I29" s="22">
        <v>17.931349999999998</v>
      </c>
      <c r="J29" s="22" t="s">
        <v>1</v>
      </c>
      <c r="K29" s="27">
        <v>26</v>
      </c>
      <c r="L29" s="28" t="s">
        <v>148</v>
      </c>
      <c r="M29" s="26" t="s">
        <v>149</v>
      </c>
      <c r="N29" s="22" t="s">
        <v>28</v>
      </c>
      <c r="O29" s="22" t="s">
        <v>12</v>
      </c>
    </row>
    <row r="30" spans="2:15" ht="13.5" thickBot="1" x14ac:dyDescent="0.25">
      <c r="B30" s="22">
        <v>27</v>
      </c>
      <c r="C30" s="22">
        <v>45</v>
      </c>
      <c r="D30" s="22">
        <v>59</v>
      </c>
      <c r="E30" s="22">
        <v>51.075530000000001</v>
      </c>
      <c r="F30" s="22" t="s">
        <v>0</v>
      </c>
      <c r="G30" s="22">
        <v>168</v>
      </c>
      <c r="H30" s="22">
        <v>4</v>
      </c>
      <c r="I30" s="22">
        <v>51.866370000000003</v>
      </c>
      <c r="J30" s="22" t="s">
        <v>1</v>
      </c>
      <c r="K30" s="27">
        <v>27</v>
      </c>
      <c r="L30" s="28" t="s">
        <v>150</v>
      </c>
      <c r="M30" s="26" t="s">
        <v>151</v>
      </c>
      <c r="N30" s="22" t="s">
        <v>28</v>
      </c>
      <c r="O30" s="22" t="s">
        <v>12</v>
      </c>
    </row>
    <row r="31" spans="2:15" ht="13.5" thickBot="1" x14ac:dyDescent="0.25">
      <c r="B31" s="22">
        <v>28</v>
      </c>
      <c r="C31" s="22">
        <v>46</v>
      </c>
      <c r="D31" s="22">
        <v>4</v>
      </c>
      <c r="E31" s="22">
        <v>1.4691000000000001</v>
      </c>
      <c r="F31" s="22" t="s">
        <v>0</v>
      </c>
      <c r="G31" s="22">
        <v>167</v>
      </c>
      <c r="H31" s="22">
        <v>58</v>
      </c>
      <c r="I31" s="22">
        <v>14.119450000000001</v>
      </c>
      <c r="J31" s="22" t="s">
        <v>1</v>
      </c>
      <c r="K31" s="27">
        <v>28</v>
      </c>
      <c r="L31" s="28" t="s">
        <v>152</v>
      </c>
      <c r="M31" s="26" t="s">
        <v>153</v>
      </c>
      <c r="N31" s="22" t="s">
        <v>19</v>
      </c>
      <c r="O31" s="22" t="s">
        <v>10</v>
      </c>
    </row>
    <row r="32" spans="2:15" ht="13.5" thickBot="1" x14ac:dyDescent="0.25">
      <c r="B32" s="22">
        <v>29</v>
      </c>
      <c r="C32" s="22">
        <v>46</v>
      </c>
      <c r="D32" s="22">
        <v>6</v>
      </c>
      <c r="E32" s="22">
        <v>45.575740000000003</v>
      </c>
      <c r="F32" s="22" t="s">
        <v>0</v>
      </c>
      <c r="G32" s="22">
        <v>168</v>
      </c>
      <c r="H32" s="22">
        <v>1</v>
      </c>
      <c r="I32" s="22">
        <v>57.089489999999998</v>
      </c>
      <c r="J32" s="22" t="s">
        <v>1</v>
      </c>
      <c r="K32" s="27">
        <v>29</v>
      </c>
      <c r="L32" s="28" t="s">
        <v>154</v>
      </c>
      <c r="M32" s="26" t="s">
        <v>155</v>
      </c>
      <c r="N32" s="22" t="s">
        <v>28</v>
      </c>
      <c r="O32" s="22" t="s">
        <v>12</v>
      </c>
    </row>
    <row r="33" spans="2:15" ht="13.5" thickBot="1" x14ac:dyDescent="0.25">
      <c r="B33" s="22">
        <v>30</v>
      </c>
      <c r="C33" s="22">
        <v>46</v>
      </c>
      <c r="D33" s="22">
        <v>11</v>
      </c>
      <c r="E33" s="22">
        <v>50.644910000000003</v>
      </c>
      <c r="F33" s="22" t="s">
        <v>0</v>
      </c>
      <c r="G33" s="22">
        <v>168</v>
      </c>
      <c r="H33" s="22">
        <v>1</v>
      </c>
      <c r="I33" s="22">
        <v>29.550059999999998</v>
      </c>
      <c r="J33" s="22" t="s">
        <v>1</v>
      </c>
      <c r="K33" s="27">
        <v>30</v>
      </c>
      <c r="L33" s="28" t="s">
        <v>156</v>
      </c>
      <c r="M33" s="26" t="s">
        <v>157</v>
      </c>
      <c r="N33" s="22" t="s">
        <v>31</v>
      </c>
      <c r="O33" s="22" t="s">
        <v>11</v>
      </c>
    </row>
    <row r="34" spans="2:15" ht="13.5" thickBot="1" x14ac:dyDescent="0.25">
      <c r="B34" s="22">
        <v>31</v>
      </c>
      <c r="C34" s="22">
        <v>46</v>
      </c>
      <c r="D34" s="22">
        <v>11</v>
      </c>
      <c r="E34" s="22">
        <v>0.43102000000000001</v>
      </c>
      <c r="F34" s="22" t="s">
        <v>0</v>
      </c>
      <c r="G34" s="22">
        <v>167</v>
      </c>
      <c r="H34" s="22">
        <v>54</v>
      </c>
      <c r="I34" s="22">
        <v>33.462310000000002</v>
      </c>
      <c r="J34" s="22" t="s">
        <v>1</v>
      </c>
      <c r="K34" s="27">
        <v>31</v>
      </c>
      <c r="L34" s="28" t="s">
        <v>158</v>
      </c>
      <c r="M34" s="26" t="s">
        <v>159</v>
      </c>
      <c r="N34" s="22" t="s">
        <v>34</v>
      </c>
      <c r="O34" s="22" t="s">
        <v>8</v>
      </c>
    </row>
    <row r="35" spans="2:15" ht="13.5" thickBot="1" x14ac:dyDescent="0.25">
      <c r="B35" s="22">
        <v>32</v>
      </c>
      <c r="C35" s="22">
        <v>46</v>
      </c>
      <c r="D35" s="22">
        <v>9</v>
      </c>
      <c r="E35" s="22">
        <v>23.447679999999998</v>
      </c>
      <c r="F35" s="22" t="s">
        <v>0</v>
      </c>
      <c r="G35" s="22">
        <v>167</v>
      </c>
      <c r="H35" s="22">
        <v>54</v>
      </c>
      <c r="I35" s="22">
        <v>42.14188</v>
      </c>
      <c r="J35" s="22" t="s">
        <v>1</v>
      </c>
      <c r="K35" s="27">
        <v>32</v>
      </c>
      <c r="L35" s="28" t="s">
        <v>160</v>
      </c>
      <c r="M35" s="26" t="s">
        <v>161</v>
      </c>
      <c r="N35" s="22" t="s">
        <v>31</v>
      </c>
      <c r="O35" s="22" t="s">
        <v>11</v>
      </c>
    </row>
    <row r="36" spans="2:15" ht="13.5" thickBot="1" x14ac:dyDescent="0.25">
      <c r="B36" s="22">
        <v>33</v>
      </c>
      <c r="C36" s="22">
        <v>46</v>
      </c>
      <c r="D36" s="22">
        <v>9</v>
      </c>
      <c r="E36" s="22">
        <v>19.418369999999999</v>
      </c>
      <c r="F36" s="22" t="s">
        <v>0</v>
      </c>
      <c r="G36" s="22">
        <v>167</v>
      </c>
      <c r="H36" s="22">
        <v>53</v>
      </c>
      <c r="I36" s="22">
        <v>9.1046800000000001</v>
      </c>
      <c r="J36" s="22" t="s">
        <v>1</v>
      </c>
      <c r="K36" s="27">
        <v>33</v>
      </c>
      <c r="L36" s="28" t="s">
        <v>162</v>
      </c>
      <c r="M36" s="26" t="s">
        <v>163</v>
      </c>
      <c r="N36" s="22" t="s">
        <v>34</v>
      </c>
      <c r="O36" s="22" t="s">
        <v>8</v>
      </c>
    </row>
    <row r="37" spans="2:15" ht="13.5" thickBot="1" x14ac:dyDescent="0.25">
      <c r="B37" s="22">
        <v>34</v>
      </c>
      <c r="C37" s="22">
        <v>46</v>
      </c>
      <c r="D37" s="22">
        <v>5</v>
      </c>
      <c r="E37" s="22">
        <v>33.125450000000001</v>
      </c>
      <c r="F37" s="22" t="s">
        <v>0</v>
      </c>
      <c r="G37" s="22">
        <v>167</v>
      </c>
      <c r="H37" s="22">
        <v>53</v>
      </c>
      <c r="I37" s="22">
        <v>29.4285</v>
      </c>
      <c r="J37" s="22" t="s">
        <v>1</v>
      </c>
      <c r="K37" s="27">
        <v>34</v>
      </c>
      <c r="L37" s="28" t="s">
        <v>164</v>
      </c>
      <c r="M37" s="26" t="s">
        <v>165</v>
      </c>
      <c r="N37" s="22" t="s">
        <v>31</v>
      </c>
      <c r="O37" s="22" t="s">
        <v>11</v>
      </c>
    </row>
    <row r="38" spans="2:15" ht="13.5" thickBot="1" x14ac:dyDescent="0.25">
      <c r="B38" s="22">
        <v>35</v>
      </c>
      <c r="C38" s="22">
        <v>46</v>
      </c>
      <c r="D38" s="22">
        <v>5</v>
      </c>
      <c r="E38" s="22">
        <v>25.00658</v>
      </c>
      <c r="F38" s="22" t="s">
        <v>0</v>
      </c>
      <c r="G38" s="22">
        <v>167</v>
      </c>
      <c r="H38" s="22">
        <v>50</v>
      </c>
      <c r="I38" s="22">
        <v>23.40081</v>
      </c>
      <c r="J38" s="22" t="s">
        <v>1</v>
      </c>
      <c r="K38" s="27">
        <v>35</v>
      </c>
      <c r="L38" s="28" t="s">
        <v>166</v>
      </c>
      <c r="M38" s="26" t="s">
        <v>167</v>
      </c>
      <c r="N38" s="22" t="s">
        <v>34</v>
      </c>
      <c r="O38" s="22" t="s">
        <v>8</v>
      </c>
    </row>
    <row r="39" spans="2:15" ht="13.5" thickBot="1" x14ac:dyDescent="0.25">
      <c r="B39" s="22">
        <v>36</v>
      </c>
      <c r="C39" s="22">
        <v>46</v>
      </c>
      <c r="D39" s="22">
        <v>5</v>
      </c>
      <c r="E39" s="22">
        <v>1.53704</v>
      </c>
      <c r="F39" s="22" t="s">
        <v>0</v>
      </c>
      <c r="G39" s="22">
        <v>167</v>
      </c>
      <c r="H39" s="22">
        <v>50</v>
      </c>
      <c r="I39" s="22">
        <v>25.52664</v>
      </c>
      <c r="J39" s="22" t="s">
        <v>1</v>
      </c>
      <c r="K39" s="27">
        <v>36</v>
      </c>
      <c r="L39" s="28" t="s">
        <v>168</v>
      </c>
      <c r="M39" s="26" t="s">
        <v>169</v>
      </c>
      <c r="N39" s="22" t="s">
        <v>31</v>
      </c>
      <c r="O39" s="22" t="s">
        <v>11</v>
      </c>
    </row>
    <row r="40" spans="2:15" ht="13.5" thickBot="1" x14ac:dyDescent="0.25">
      <c r="B40" s="22">
        <v>37</v>
      </c>
      <c r="C40" s="22">
        <v>46</v>
      </c>
      <c r="D40" s="22">
        <v>4</v>
      </c>
      <c r="E40" s="22">
        <v>57.448979999999999</v>
      </c>
      <c r="F40" s="22" t="s">
        <v>0</v>
      </c>
      <c r="G40" s="22">
        <v>167</v>
      </c>
      <c r="H40" s="22">
        <v>48</v>
      </c>
      <c r="I40" s="22">
        <v>52.617840000000001</v>
      </c>
      <c r="J40" s="22" t="s">
        <v>1</v>
      </c>
      <c r="K40" s="27">
        <v>37</v>
      </c>
      <c r="L40" s="28" t="s">
        <v>170</v>
      </c>
      <c r="M40" s="26" t="s">
        <v>171</v>
      </c>
      <c r="N40" s="22" t="s">
        <v>28</v>
      </c>
      <c r="O40" s="22" t="s">
        <v>12</v>
      </c>
    </row>
    <row r="41" spans="2:15" ht="13.5" thickBot="1" x14ac:dyDescent="0.25">
      <c r="B41" s="22">
        <v>38</v>
      </c>
      <c r="C41" s="22">
        <v>46</v>
      </c>
      <c r="D41" s="22">
        <v>5</v>
      </c>
      <c r="E41" s="22">
        <v>20.919350000000001</v>
      </c>
      <c r="F41" s="22" t="s">
        <v>0</v>
      </c>
      <c r="G41" s="22">
        <v>167</v>
      </c>
      <c r="H41" s="22">
        <v>48</v>
      </c>
      <c r="I41" s="22">
        <v>50.477620000000002</v>
      </c>
      <c r="J41" s="22" t="s">
        <v>1</v>
      </c>
      <c r="K41" s="27">
        <v>38</v>
      </c>
      <c r="L41" s="28" t="s">
        <v>172</v>
      </c>
      <c r="M41" s="26" t="s">
        <v>173</v>
      </c>
      <c r="N41" s="22" t="s">
        <v>31</v>
      </c>
      <c r="O41" s="22" t="s">
        <v>11</v>
      </c>
    </row>
    <row r="42" spans="2:15" ht="13.5" thickBot="1" x14ac:dyDescent="0.25">
      <c r="B42" s="22">
        <v>39</v>
      </c>
      <c r="C42" s="22">
        <v>46</v>
      </c>
      <c r="D42" s="22">
        <v>5</v>
      </c>
      <c r="E42" s="22">
        <v>16.81907</v>
      </c>
      <c r="F42" s="22" t="s">
        <v>0</v>
      </c>
      <c r="G42" s="22">
        <v>167</v>
      </c>
      <c r="H42" s="22">
        <v>47</v>
      </c>
      <c r="I42" s="22">
        <v>17.737459999999999</v>
      </c>
      <c r="J42" s="22" t="s">
        <v>1</v>
      </c>
      <c r="K42" s="27">
        <v>39</v>
      </c>
      <c r="L42" s="28" t="s">
        <v>174</v>
      </c>
      <c r="M42" s="26" t="s">
        <v>175</v>
      </c>
      <c r="N42" s="22" t="s">
        <v>28</v>
      </c>
      <c r="O42" s="22" t="s">
        <v>12</v>
      </c>
    </row>
    <row r="43" spans="2:15" ht="13.5" thickBot="1" x14ac:dyDescent="0.25">
      <c r="B43" s="22">
        <v>40</v>
      </c>
      <c r="C43" s="22">
        <v>46</v>
      </c>
      <c r="D43" s="22">
        <v>6</v>
      </c>
      <c r="E43" s="22">
        <v>30.32357</v>
      </c>
      <c r="F43" s="22" t="s">
        <v>0</v>
      </c>
      <c r="G43" s="22">
        <v>167</v>
      </c>
      <c r="H43" s="22">
        <v>47</v>
      </c>
      <c r="I43" s="22">
        <v>11.006539999999999</v>
      </c>
      <c r="J43" s="22" t="s">
        <v>1</v>
      </c>
      <c r="K43" s="27">
        <v>40</v>
      </c>
      <c r="L43" s="28" t="s">
        <v>176</v>
      </c>
      <c r="M43" s="26" t="s">
        <v>177</v>
      </c>
      <c r="N43" s="22" t="s">
        <v>31</v>
      </c>
      <c r="O43" s="22" t="s">
        <v>11</v>
      </c>
    </row>
    <row r="44" spans="2:15" ht="13.5" thickBot="1" x14ac:dyDescent="0.25">
      <c r="B44" s="22">
        <v>41</v>
      </c>
      <c r="C44" s="22">
        <v>46</v>
      </c>
      <c r="D44" s="22">
        <v>6</v>
      </c>
      <c r="E44" s="22">
        <v>27.218630000000001</v>
      </c>
      <c r="F44" s="22" t="s">
        <v>0</v>
      </c>
      <c r="G44" s="22">
        <v>167</v>
      </c>
      <c r="H44" s="22">
        <v>46</v>
      </c>
      <c r="I44" s="22">
        <v>1.1191500000000001</v>
      </c>
      <c r="J44" s="22" t="s">
        <v>1</v>
      </c>
      <c r="K44" s="27">
        <v>41</v>
      </c>
      <c r="L44" s="28" t="s">
        <v>178</v>
      </c>
      <c r="M44" s="26" t="s">
        <v>179</v>
      </c>
      <c r="N44" s="22" t="s">
        <v>28</v>
      </c>
      <c r="O44" s="22" t="s">
        <v>12</v>
      </c>
    </row>
    <row r="45" spans="2:15" ht="13.5" thickBot="1" x14ac:dyDescent="0.25">
      <c r="B45" s="22">
        <v>42</v>
      </c>
      <c r="C45" s="22">
        <v>46</v>
      </c>
      <c r="D45" s="22">
        <v>8</v>
      </c>
      <c r="E45" s="22">
        <v>4.1895600000000002</v>
      </c>
      <c r="F45" s="22" t="s">
        <v>0</v>
      </c>
      <c r="G45" s="22">
        <v>167</v>
      </c>
      <c r="H45" s="22">
        <v>45</v>
      </c>
      <c r="I45" s="22">
        <v>52.191299999999998</v>
      </c>
      <c r="J45" s="22" t="s">
        <v>1</v>
      </c>
      <c r="K45" s="27">
        <v>42</v>
      </c>
      <c r="L45" s="28" t="s">
        <v>180</v>
      </c>
      <c r="M45" s="26" t="s">
        <v>181</v>
      </c>
      <c r="N45" s="22" t="s">
        <v>19</v>
      </c>
      <c r="O45" s="22" t="s">
        <v>10</v>
      </c>
    </row>
    <row r="46" spans="2:15" ht="13.5" thickBot="1" x14ac:dyDescent="0.25">
      <c r="B46" s="22">
        <v>43</v>
      </c>
      <c r="C46" s="22">
        <v>46</v>
      </c>
      <c r="D46" s="22">
        <v>8</v>
      </c>
      <c r="E46" s="22">
        <v>7.2973400000000002</v>
      </c>
      <c r="F46" s="22" t="s">
        <v>0</v>
      </c>
      <c r="G46" s="22">
        <v>167</v>
      </c>
      <c r="H46" s="22">
        <v>47</v>
      </c>
      <c r="I46" s="22">
        <v>2.1151599999999999</v>
      </c>
      <c r="J46" s="22" t="s">
        <v>1</v>
      </c>
      <c r="K46" s="27">
        <v>43</v>
      </c>
      <c r="L46" s="28" t="s">
        <v>182</v>
      </c>
      <c r="M46" s="26" t="s">
        <v>183</v>
      </c>
      <c r="N46" s="22" t="s">
        <v>28</v>
      </c>
      <c r="O46" s="22" t="s">
        <v>12</v>
      </c>
    </row>
    <row r="47" spans="2:15" ht="13.5" thickBot="1" x14ac:dyDescent="0.25">
      <c r="B47" s="22">
        <v>44</v>
      </c>
      <c r="C47" s="22">
        <v>46</v>
      </c>
      <c r="D47" s="22">
        <v>9</v>
      </c>
      <c r="E47" s="22">
        <v>3.0924900000000002</v>
      </c>
      <c r="F47" s="22" t="s">
        <v>0</v>
      </c>
      <c r="G47" s="22">
        <v>167</v>
      </c>
      <c r="H47" s="22">
        <v>46</v>
      </c>
      <c r="I47" s="22">
        <v>56.993549999999999</v>
      </c>
      <c r="J47" s="22" t="s">
        <v>1</v>
      </c>
      <c r="K47" s="27">
        <v>44</v>
      </c>
      <c r="L47" s="28" t="s">
        <v>184</v>
      </c>
      <c r="M47" s="26" t="s">
        <v>185</v>
      </c>
      <c r="N47" s="22" t="s">
        <v>31</v>
      </c>
      <c r="O47" s="22" t="s">
        <v>11</v>
      </c>
    </row>
    <row r="48" spans="2:15" ht="13.5" thickBot="1" x14ac:dyDescent="0.25">
      <c r="B48" s="22">
        <v>45</v>
      </c>
      <c r="C48" s="22">
        <v>46</v>
      </c>
      <c r="D48" s="22">
        <v>8</v>
      </c>
      <c r="E48" s="22">
        <v>58.958620000000003</v>
      </c>
      <c r="F48" s="22" t="s">
        <v>0</v>
      </c>
      <c r="G48" s="22">
        <v>167</v>
      </c>
      <c r="H48" s="22">
        <v>45</v>
      </c>
      <c r="I48" s="22">
        <v>23.975619999999999</v>
      </c>
      <c r="J48" s="22" t="s">
        <v>1</v>
      </c>
      <c r="K48" s="27">
        <v>45</v>
      </c>
      <c r="L48" s="28" t="s">
        <v>186</v>
      </c>
      <c r="M48" s="26" t="s">
        <v>187</v>
      </c>
      <c r="N48" s="22" t="s">
        <v>28</v>
      </c>
      <c r="O48" s="22" t="s">
        <v>12</v>
      </c>
    </row>
    <row r="49" spans="2:15" ht="13.5" thickBot="1" x14ac:dyDescent="0.25">
      <c r="B49" s="22">
        <v>46</v>
      </c>
      <c r="C49" s="22">
        <v>46</v>
      </c>
      <c r="D49" s="22">
        <v>11</v>
      </c>
      <c r="E49" s="22">
        <v>40.57593</v>
      </c>
      <c r="F49" s="22" t="s">
        <v>0</v>
      </c>
      <c r="G49" s="22">
        <v>167</v>
      </c>
      <c r="H49" s="22">
        <v>45</v>
      </c>
      <c r="I49" s="22">
        <v>9.0535300000000003</v>
      </c>
      <c r="J49" s="22" t="s">
        <v>1</v>
      </c>
      <c r="K49" s="27">
        <v>46</v>
      </c>
      <c r="L49" s="28" t="s">
        <v>188</v>
      </c>
      <c r="M49" s="26" t="s">
        <v>189</v>
      </c>
      <c r="N49" s="22" t="s">
        <v>31</v>
      </c>
      <c r="O49" s="22" t="s">
        <v>11</v>
      </c>
    </row>
    <row r="50" spans="2:15" ht="13.5" thickBot="1" x14ac:dyDescent="0.25">
      <c r="B50" s="22">
        <v>47</v>
      </c>
      <c r="C50" s="22">
        <v>46</v>
      </c>
      <c r="D50" s="22">
        <v>11</v>
      </c>
      <c r="E50" s="22">
        <v>34.330370000000002</v>
      </c>
      <c r="F50" s="22" t="s">
        <v>0</v>
      </c>
      <c r="G50" s="22">
        <v>167</v>
      </c>
      <c r="H50" s="22">
        <v>42</v>
      </c>
      <c r="I50" s="22">
        <v>49.421410000000002</v>
      </c>
      <c r="J50" s="22" t="s">
        <v>1</v>
      </c>
      <c r="K50" s="27">
        <v>47</v>
      </c>
      <c r="L50" s="28" t="s">
        <v>190</v>
      </c>
      <c r="M50" s="26" t="s">
        <v>191</v>
      </c>
      <c r="N50" s="22" t="s">
        <v>28</v>
      </c>
      <c r="O50" s="22" t="s">
        <v>12</v>
      </c>
    </row>
    <row r="51" spans="2:15" ht="13.5" thickBot="1" x14ac:dyDescent="0.25">
      <c r="B51" s="22">
        <v>48</v>
      </c>
      <c r="C51" s="22">
        <v>46</v>
      </c>
      <c r="D51" s="22">
        <v>14</v>
      </c>
      <c r="E51" s="22">
        <v>23.589690000000001</v>
      </c>
      <c r="F51" s="22" t="s">
        <v>0</v>
      </c>
      <c r="G51" s="22">
        <v>167</v>
      </c>
      <c r="H51" s="22">
        <v>42</v>
      </c>
      <c r="I51" s="22">
        <v>33.648249999999997</v>
      </c>
      <c r="J51" s="22" t="s">
        <v>1</v>
      </c>
      <c r="K51" s="27">
        <v>48</v>
      </c>
      <c r="L51" s="28" t="s">
        <v>192</v>
      </c>
      <c r="M51" s="26" t="s">
        <v>193</v>
      </c>
      <c r="N51" s="22" t="s">
        <v>31</v>
      </c>
      <c r="O51" s="22" t="s">
        <v>11</v>
      </c>
    </row>
    <row r="52" spans="2:15" ht="13.5" thickBot="1" x14ac:dyDescent="0.25">
      <c r="B52" s="22">
        <v>49</v>
      </c>
      <c r="C52" s="22">
        <v>46</v>
      </c>
      <c r="D52" s="22">
        <v>14</v>
      </c>
      <c r="E52" s="22">
        <v>19.298079999999999</v>
      </c>
      <c r="F52" s="22" t="s">
        <v>0</v>
      </c>
      <c r="G52" s="22">
        <v>167</v>
      </c>
      <c r="H52" s="22">
        <v>41</v>
      </c>
      <c r="I52" s="22">
        <v>1.39676</v>
      </c>
      <c r="J52" s="22" t="s">
        <v>1</v>
      </c>
      <c r="K52" s="27">
        <v>49</v>
      </c>
      <c r="L52" s="28" t="s">
        <v>194</v>
      </c>
      <c r="M52" s="26" t="s">
        <v>195</v>
      </c>
      <c r="N52" s="22" t="s">
        <v>34</v>
      </c>
      <c r="O52" s="22" t="s">
        <v>8</v>
      </c>
    </row>
    <row r="53" spans="2:15" ht="13.5" thickBot="1" x14ac:dyDescent="0.25">
      <c r="B53" s="22">
        <v>50</v>
      </c>
      <c r="C53" s="22">
        <v>46</v>
      </c>
      <c r="D53" s="22">
        <v>9</v>
      </c>
      <c r="E53" s="22">
        <v>1.75728</v>
      </c>
      <c r="F53" s="22" t="s">
        <v>0</v>
      </c>
      <c r="G53" s="22">
        <v>167</v>
      </c>
      <c r="H53" s="22">
        <v>41</v>
      </c>
      <c r="I53" s="22">
        <v>30.395219999999998</v>
      </c>
      <c r="J53" s="22" t="s">
        <v>1</v>
      </c>
      <c r="K53" s="27">
        <v>50</v>
      </c>
      <c r="L53" s="28" t="s">
        <v>196</v>
      </c>
      <c r="M53" s="26" t="s">
        <v>197</v>
      </c>
      <c r="N53" s="22" t="s">
        <v>34</v>
      </c>
      <c r="O53" s="22" t="s">
        <v>8</v>
      </c>
    </row>
    <row r="54" spans="2:15" ht="13.5" thickBot="1" x14ac:dyDescent="0.25">
      <c r="B54" s="22">
        <v>51</v>
      </c>
      <c r="C54" s="22">
        <v>46</v>
      </c>
      <c r="D54" s="22">
        <v>8</v>
      </c>
      <c r="E54" s="22">
        <v>19.771329999999999</v>
      </c>
      <c r="F54" s="22" t="s">
        <v>0</v>
      </c>
      <c r="G54" s="22">
        <v>167</v>
      </c>
      <c r="H54" s="22">
        <v>42</v>
      </c>
      <c r="I54" s="22">
        <v>46.089179999999999</v>
      </c>
      <c r="J54" s="22" t="s">
        <v>1</v>
      </c>
      <c r="K54" s="27">
        <v>51</v>
      </c>
      <c r="L54" s="28" t="s">
        <v>198</v>
      </c>
      <c r="M54" s="26" t="s">
        <v>199</v>
      </c>
      <c r="N54" s="22" t="s">
        <v>31</v>
      </c>
      <c r="O54" s="22" t="s">
        <v>11</v>
      </c>
    </row>
    <row r="55" spans="2:15" ht="13.5" thickBot="1" x14ac:dyDescent="0.25">
      <c r="B55" s="22">
        <v>52</v>
      </c>
      <c r="C55" s="22">
        <v>46</v>
      </c>
      <c r="D55" s="22">
        <v>7</v>
      </c>
      <c r="E55" s="22">
        <v>36.712159999999997</v>
      </c>
      <c r="F55" s="22" t="s">
        <v>0</v>
      </c>
      <c r="G55" s="22">
        <v>167</v>
      </c>
      <c r="H55" s="22">
        <v>41</v>
      </c>
      <c r="I55" s="22">
        <v>38.145040000000002</v>
      </c>
      <c r="J55" s="22" t="s">
        <v>1</v>
      </c>
      <c r="K55" s="27">
        <v>52</v>
      </c>
      <c r="L55" s="28" t="s">
        <v>200</v>
      </c>
      <c r="M55" s="26" t="s">
        <v>201</v>
      </c>
      <c r="N55" s="22" t="s">
        <v>34</v>
      </c>
      <c r="O55" s="22" t="s">
        <v>8</v>
      </c>
    </row>
    <row r="56" spans="2:15" ht="13.5" thickBot="1" x14ac:dyDescent="0.25">
      <c r="B56" s="22">
        <v>53</v>
      </c>
      <c r="C56" s="22">
        <v>45</v>
      </c>
      <c r="D56" s="22">
        <v>53</v>
      </c>
      <c r="E56" s="22">
        <v>29.683669999999999</v>
      </c>
      <c r="F56" s="22" t="s">
        <v>0</v>
      </c>
      <c r="G56" s="22">
        <v>167</v>
      </c>
      <c r="H56" s="22">
        <v>47</v>
      </c>
      <c r="I56" s="22">
        <v>47.20055</v>
      </c>
      <c r="J56" s="22" t="s">
        <v>1</v>
      </c>
      <c r="K56" s="27">
        <v>53</v>
      </c>
      <c r="L56" s="28" t="s">
        <v>202</v>
      </c>
      <c r="M56" s="26" t="s">
        <v>203</v>
      </c>
      <c r="N56" s="22" t="s">
        <v>31</v>
      </c>
      <c r="O56" s="22" t="s">
        <v>11</v>
      </c>
    </row>
    <row r="57" spans="2:15" ht="13.5" thickBot="1" x14ac:dyDescent="0.25">
      <c r="B57" s="22">
        <v>54</v>
      </c>
      <c r="C57" s="22">
        <v>45</v>
      </c>
      <c r="D57" s="22">
        <v>52</v>
      </c>
      <c r="E57" s="22">
        <v>7.7364699999999997</v>
      </c>
      <c r="F57" s="22" t="s">
        <v>0</v>
      </c>
      <c r="G57" s="22">
        <v>167</v>
      </c>
      <c r="H57" s="22">
        <v>43</v>
      </c>
      <c r="I57" s="22">
        <v>2.9697399999999998</v>
      </c>
      <c r="J57" s="22" t="s">
        <v>1</v>
      </c>
      <c r="K57" s="27">
        <v>54</v>
      </c>
      <c r="L57" s="28" t="s">
        <v>204</v>
      </c>
      <c r="M57" s="26" t="s">
        <v>205</v>
      </c>
      <c r="N57" s="22" t="s">
        <v>31</v>
      </c>
      <c r="O57" s="22" t="s">
        <v>11</v>
      </c>
    </row>
    <row r="58" spans="2:15" ht="13.5" thickBot="1" x14ac:dyDescent="0.25">
      <c r="B58" s="22">
        <v>55</v>
      </c>
      <c r="C58" s="22">
        <v>45</v>
      </c>
      <c r="D58" s="22">
        <v>49</v>
      </c>
      <c r="E58" s="22">
        <v>20.604040000000001</v>
      </c>
      <c r="F58" s="22" t="s">
        <v>0</v>
      </c>
      <c r="G58" s="22">
        <v>167</v>
      </c>
      <c r="H58" s="22">
        <v>40</v>
      </c>
      <c r="I58" s="22">
        <v>37.4938</v>
      </c>
      <c r="J58" s="22" t="s">
        <v>1</v>
      </c>
      <c r="K58" s="27">
        <v>55</v>
      </c>
      <c r="L58" s="28" t="s">
        <v>206</v>
      </c>
      <c r="M58" s="26" t="s">
        <v>207</v>
      </c>
      <c r="N58" s="22" t="s">
        <v>31</v>
      </c>
      <c r="O58" s="22" t="s">
        <v>11</v>
      </c>
    </row>
    <row r="59" spans="2:15" ht="13.5" thickBot="1" x14ac:dyDescent="0.25">
      <c r="B59" s="22">
        <v>56</v>
      </c>
      <c r="C59" s="22">
        <v>45</v>
      </c>
      <c r="D59" s="22">
        <v>47</v>
      </c>
      <c r="E59" s="22">
        <v>38.096469999999997</v>
      </c>
      <c r="F59" s="22" t="s">
        <v>0</v>
      </c>
      <c r="G59" s="22">
        <v>167</v>
      </c>
      <c r="H59" s="22">
        <v>36</v>
      </c>
      <c r="I59" s="22">
        <v>15.165900000000001</v>
      </c>
      <c r="J59" s="22" t="s">
        <v>1</v>
      </c>
      <c r="K59" s="27">
        <v>56</v>
      </c>
      <c r="L59" s="28" t="s">
        <v>208</v>
      </c>
      <c r="M59" s="26" t="s">
        <v>209</v>
      </c>
      <c r="N59" s="22" t="s">
        <v>34</v>
      </c>
      <c r="O59" s="22" t="s">
        <v>8</v>
      </c>
    </row>
    <row r="60" spans="2:15" ht="13.5" thickBot="1" x14ac:dyDescent="0.25">
      <c r="B60" s="22">
        <v>57</v>
      </c>
      <c r="C60" s="22">
        <v>45</v>
      </c>
      <c r="D60" s="22">
        <v>41</v>
      </c>
      <c r="E60" s="22">
        <v>34.794969999999999</v>
      </c>
      <c r="F60" s="22" t="s">
        <v>0</v>
      </c>
      <c r="G60" s="22">
        <v>167</v>
      </c>
      <c r="H60" s="22">
        <v>38</v>
      </c>
      <c r="I60" s="22">
        <v>51.752549999999999</v>
      </c>
      <c r="J60" s="22" t="s">
        <v>1</v>
      </c>
      <c r="K60" s="27">
        <v>57</v>
      </c>
      <c r="L60" s="28" t="s">
        <v>210</v>
      </c>
      <c r="M60" s="26" t="s">
        <v>211</v>
      </c>
      <c r="N60" s="22" t="s">
        <v>34</v>
      </c>
      <c r="O60" s="22" t="s">
        <v>8</v>
      </c>
    </row>
    <row r="61" spans="2:15" ht="13.5" thickBot="1" x14ac:dyDescent="0.25">
      <c r="B61" s="22">
        <v>58</v>
      </c>
      <c r="C61" s="22">
        <v>45</v>
      </c>
      <c r="D61" s="22">
        <v>35</v>
      </c>
      <c r="E61" s="22">
        <v>4.8118800000000004</v>
      </c>
      <c r="F61" s="22" t="s">
        <v>0</v>
      </c>
      <c r="G61" s="22">
        <v>167</v>
      </c>
      <c r="H61" s="22">
        <v>40</v>
      </c>
      <c r="I61" s="22">
        <v>54.564030000000002</v>
      </c>
      <c r="J61" s="22" t="s">
        <v>1</v>
      </c>
      <c r="K61" s="27">
        <v>58</v>
      </c>
      <c r="L61" s="28" t="s">
        <v>212</v>
      </c>
      <c r="M61" s="26" t="s">
        <v>213</v>
      </c>
      <c r="N61" s="22" t="s">
        <v>34</v>
      </c>
      <c r="O61" s="22" t="s">
        <v>8</v>
      </c>
    </row>
    <row r="62" spans="2:15" ht="13.5" thickBot="1" x14ac:dyDescent="0.25">
      <c r="B62" s="22">
        <v>59</v>
      </c>
      <c r="C62" s="22">
        <v>45</v>
      </c>
      <c r="D62" s="22">
        <v>30</v>
      </c>
      <c r="E62" s="22">
        <v>54.030500000000004</v>
      </c>
      <c r="F62" s="22" t="s">
        <v>0</v>
      </c>
      <c r="G62" s="22">
        <v>167</v>
      </c>
      <c r="H62" s="22">
        <v>44</v>
      </c>
      <c r="I62" s="22">
        <v>23.52345</v>
      </c>
      <c r="J62" s="22" t="s">
        <v>1</v>
      </c>
      <c r="K62" s="27">
        <v>59</v>
      </c>
      <c r="L62" s="28" t="s">
        <v>214</v>
      </c>
      <c r="M62" s="26" t="s">
        <v>215</v>
      </c>
      <c r="N62" s="22" t="s">
        <v>34</v>
      </c>
      <c r="O62" s="22" t="s">
        <v>8</v>
      </c>
    </row>
    <row r="63" spans="2:15" ht="13.5" thickBot="1" x14ac:dyDescent="0.25">
      <c r="B63" s="22">
        <v>60</v>
      </c>
      <c r="C63" s="22">
        <v>45</v>
      </c>
      <c r="D63" s="22">
        <v>29</v>
      </c>
      <c r="E63" s="22">
        <v>11.07799</v>
      </c>
      <c r="F63" s="22" t="s">
        <v>0</v>
      </c>
      <c r="G63" s="22">
        <v>167</v>
      </c>
      <c r="H63" s="22">
        <v>57</v>
      </c>
      <c r="I63" s="22">
        <v>12.702019999999999</v>
      </c>
      <c r="J63" s="22" t="s">
        <v>1</v>
      </c>
      <c r="K63" s="27">
        <v>60</v>
      </c>
      <c r="L63" s="28" t="s">
        <v>216</v>
      </c>
      <c r="M63" s="26" t="s">
        <v>217</v>
      </c>
      <c r="N63" s="22" t="s">
        <v>19</v>
      </c>
      <c r="O63" s="22" t="s">
        <v>10</v>
      </c>
    </row>
    <row r="64" spans="2:15" ht="13.5" thickBot="1" x14ac:dyDescent="0.25">
      <c r="B64" s="22">
        <v>61</v>
      </c>
      <c r="C64" s="22">
        <v>45</v>
      </c>
      <c r="D64" s="22">
        <v>33</v>
      </c>
      <c r="E64" s="22">
        <v>42.827100000000002</v>
      </c>
      <c r="F64" s="22" t="s">
        <v>0</v>
      </c>
      <c r="G64" s="22">
        <v>168</v>
      </c>
      <c r="H64" s="22">
        <v>0</v>
      </c>
      <c r="I64" s="22">
        <v>31.830780000000001</v>
      </c>
      <c r="J64" s="22" t="s">
        <v>1</v>
      </c>
      <c r="K64" s="27">
        <v>61</v>
      </c>
      <c r="L64" s="28" t="s">
        <v>218</v>
      </c>
      <c r="M64" s="26" t="s">
        <v>219</v>
      </c>
      <c r="N64" s="22" t="s">
        <v>19</v>
      </c>
      <c r="O64" s="22" t="s">
        <v>10</v>
      </c>
    </row>
    <row r="65" spans="2:15" ht="13.5" thickBot="1" x14ac:dyDescent="0.25">
      <c r="B65" s="22">
        <v>62</v>
      </c>
      <c r="C65" s="22">
        <v>45</v>
      </c>
      <c r="D65" s="22">
        <v>34</v>
      </c>
      <c r="E65" s="22">
        <v>42.317140000000002</v>
      </c>
      <c r="F65" s="22" t="s">
        <v>0</v>
      </c>
      <c r="G65" s="22">
        <v>168</v>
      </c>
      <c r="H65" s="22">
        <v>4</v>
      </c>
      <c r="I65" s="22">
        <v>7.6768599999999996</v>
      </c>
      <c r="J65" s="22" t="s">
        <v>1</v>
      </c>
      <c r="K65" s="27">
        <v>62</v>
      </c>
      <c r="L65" s="28" t="s">
        <v>220</v>
      </c>
      <c r="M65" s="26" t="s">
        <v>221</v>
      </c>
      <c r="N65" s="22" t="s">
        <v>34</v>
      </c>
      <c r="O65" s="22" t="s">
        <v>8</v>
      </c>
    </row>
    <row r="66" spans="2:15" ht="13.5" thickBot="1" x14ac:dyDescent="0.25">
      <c r="B66" s="22">
        <v>63</v>
      </c>
      <c r="C66" s="22">
        <v>45</v>
      </c>
      <c r="D66" s="22">
        <v>32</v>
      </c>
      <c r="E66" s="22">
        <v>24.53586</v>
      </c>
      <c r="F66" s="22" t="s">
        <v>0</v>
      </c>
      <c r="G66" s="22">
        <v>168</v>
      </c>
      <c r="H66" s="22">
        <v>7</v>
      </c>
      <c r="I66" s="22">
        <v>14.95622</v>
      </c>
      <c r="J66" s="22" t="s">
        <v>1</v>
      </c>
      <c r="K66" s="27">
        <v>63</v>
      </c>
      <c r="L66" s="28" t="s">
        <v>222</v>
      </c>
      <c r="M66" s="26" t="s">
        <v>223</v>
      </c>
      <c r="N66" s="22" t="s">
        <v>31</v>
      </c>
      <c r="O66" s="22" t="s">
        <v>11</v>
      </c>
    </row>
    <row r="67" spans="2:15" ht="13.5" thickBot="1" x14ac:dyDescent="0.25">
      <c r="B67" s="22">
        <v>64</v>
      </c>
      <c r="C67" s="22">
        <v>45</v>
      </c>
      <c r="D67" s="22">
        <v>25</v>
      </c>
      <c r="E67" s="22">
        <v>24.308160000000001</v>
      </c>
      <c r="F67" s="22" t="s">
        <v>0</v>
      </c>
      <c r="G67" s="22">
        <v>168</v>
      </c>
      <c r="H67" s="22">
        <v>5</v>
      </c>
      <c r="I67" s="22">
        <v>17.782550000000001</v>
      </c>
      <c r="J67" s="22" t="s">
        <v>1</v>
      </c>
      <c r="K67" s="27">
        <v>64</v>
      </c>
      <c r="L67" s="28" t="s">
        <v>224</v>
      </c>
      <c r="M67" s="26" t="s">
        <v>225</v>
      </c>
      <c r="N67" s="22" t="s">
        <v>34</v>
      </c>
      <c r="O67" s="22" t="s">
        <v>8</v>
      </c>
    </row>
    <row r="68" spans="2:15" ht="13.5" thickBot="1" x14ac:dyDescent="0.25">
      <c r="B68" s="22">
        <v>65</v>
      </c>
      <c r="C68" s="22">
        <v>45</v>
      </c>
      <c r="D68" s="22">
        <v>22</v>
      </c>
      <c r="E68" s="22">
        <v>31.464490000000001</v>
      </c>
      <c r="F68" s="22" t="s">
        <v>0</v>
      </c>
      <c r="G68" s="22">
        <v>168</v>
      </c>
      <c r="H68" s="22">
        <v>6</v>
      </c>
      <c r="I68" s="22">
        <v>15.43319</v>
      </c>
      <c r="J68" s="22" t="s">
        <v>1</v>
      </c>
      <c r="K68" s="27">
        <v>65</v>
      </c>
      <c r="L68" s="28" t="s">
        <v>226</v>
      </c>
      <c r="M68" s="26" t="s">
        <v>227</v>
      </c>
      <c r="N68" s="22" t="s">
        <v>34</v>
      </c>
      <c r="O68" s="22" t="s">
        <v>8</v>
      </c>
    </row>
    <row r="69" spans="2:15" ht="13.5" thickBot="1" x14ac:dyDescent="0.25">
      <c r="B69" s="22">
        <v>66</v>
      </c>
      <c r="C69" s="22">
        <v>45</v>
      </c>
      <c r="D69" s="22">
        <v>20</v>
      </c>
      <c r="E69" s="22">
        <v>57.821449999999999</v>
      </c>
      <c r="F69" s="22" t="s">
        <v>0</v>
      </c>
      <c r="G69" s="22">
        <v>168</v>
      </c>
      <c r="H69" s="22">
        <v>10</v>
      </c>
      <c r="I69" s="22">
        <v>46.381169999999997</v>
      </c>
      <c r="J69" s="22" t="s">
        <v>1</v>
      </c>
      <c r="K69" s="27">
        <v>66</v>
      </c>
      <c r="L69" s="28" t="s">
        <v>228</v>
      </c>
      <c r="M69" s="26" t="s">
        <v>229</v>
      </c>
      <c r="N69" s="22" t="s">
        <v>34</v>
      </c>
      <c r="O69" s="22" t="s">
        <v>8</v>
      </c>
    </row>
    <row r="70" spans="2:15" ht="13.5" thickBot="1" x14ac:dyDescent="0.25">
      <c r="B70" s="22">
        <v>67</v>
      </c>
      <c r="C70" s="22">
        <v>45</v>
      </c>
      <c r="D70" s="22">
        <v>17</v>
      </c>
      <c r="E70" s="22">
        <v>10.383290000000001</v>
      </c>
      <c r="F70" s="22" t="s">
        <v>0</v>
      </c>
      <c r="G70" s="22">
        <v>168</v>
      </c>
      <c r="H70" s="22">
        <v>15</v>
      </c>
      <c r="I70" s="22">
        <v>56.644370000000002</v>
      </c>
      <c r="J70" s="22" t="s">
        <v>1</v>
      </c>
      <c r="K70" s="27">
        <v>67</v>
      </c>
      <c r="L70" s="28" t="s">
        <v>230</v>
      </c>
      <c r="M70" s="26" t="s">
        <v>231</v>
      </c>
      <c r="N70" s="22" t="s">
        <v>31</v>
      </c>
      <c r="O70" s="22" t="s">
        <v>11</v>
      </c>
    </row>
    <row r="71" spans="2:15" ht="13.5" thickBot="1" x14ac:dyDescent="0.25">
      <c r="B71" s="22">
        <v>68</v>
      </c>
      <c r="C71" s="22">
        <v>45</v>
      </c>
      <c r="D71" s="22">
        <v>13</v>
      </c>
      <c r="E71" s="22">
        <v>34.257930000000002</v>
      </c>
      <c r="F71" s="22" t="s">
        <v>0</v>
      </c>
      <c r="G71" s="22">
        <v>168</v>
      </c>
      <c r="H71" s="22">
        <v>15</v>
      </c>
      <c r="I71" s="22">
        <v>39.191249999999997</v>
      </c>
      <c r="J71" s="22" t="s">
        <v>1</v>
      </c>
      <c r="K71" s="27">
        <v>68</v>
      </c>
      <c r="L71" s="28" t="s">
        <v>232</v>
      </c>
      <c r="M71" s="26" t="s">
        <v>233</v>
      </c>
      <c r="N71" s="22" t="s">
        <v>31</v>
      </c>
      <c r="O71" s="22" t="s">
        <v>11</v>
      </c>
    </row>
    <row r="72" spans="2:15" ht="13.5" thickBot="1" x14ac:dyDescent="0.25">
      <c r="B72" s="22">
        <v>69</v>
      </c>
      <c r="C72" s="22">
        <v>45</v>
      </c>
      <c r="D72" s="22">
        <v>10</v>
      </c>
      <c r="E72" s="22">
        <v>40.962980000000002</v>
      </c>
      <c r="F72" s="22" t="s">
        <v>0</v>
      </c>
      <c r="G72" s="22">
        <v>168</v>
      </c>
      <c r="H72" s="22">
        <v>12</v>
      </c>
      <c r="I72" s="22">
        <v>28.20843</v>
      </c>
      <c r="J72" s="22" t="s">
        <v>1</v>
      </c>
      <c r="K72" s="27">
        <v>69</v>
      </c>
      <c r="L72" s="28" t="s">
        <v>234</v>
      </c>
      <c r="M72" s="26" t="s">
        <v>235</v>
      </c>
      <c r="N72" s="22" t="s">
        <v>34</v>
      </c>
      <c r="O72" s="22" t="s">
        <v>8</v>
      </c>
    </row>
    <row r="73" spans="2:15" ht="13.5" thickBot="1" x14ac:dyDescent="0.25">
      <c r="B73" s="22">
        <v>70</v>
      </c>
      <c r="C73" s="22">
        <v>45</v>
      </c>
      <c r="D73" s="22">
        <v>8</v>
      </c>
      <c r="E73" s="22">
        <v>26.483409999999999</v>
      </c>
      <c r="F73" s="22" t="s">
        <v>0</v>
      </c>
      <c r="G73" s="22">
        <v>168</v>
      </c>
      <c r="H73" s="22">
        <v>12</v>
      </c>
      <c r="I73" s="22">
        <v>46.581910000000001</v>
      </c>
      <c r="J73" s="22" t="s">
        <v>1</v>
      </c>
      <c r="K73" s="27">
        <v>70</v>
      </c>
      <c r="L73" s="28" t="s">
        <v>236</v>
      </c>
      <c r="M73" s="26" t="s">
        <v>237</v>
      </c>
      <c r="N73" s="22" t="s">
        <v>31</v>
      </c>
      <c r="O73" s="22" t="s">
        <v>11</v>
      </c>
    </row>
    <row r="74" spans="2:15" ht="13.5" thickBot="1" x14ac:dyDescent="0.25">
      <c r="B74" s="22">
        <v>71</v>
      </c>
      <c r="C74" s="22">
        <v>44</v>
      </c>
      <c r="D74" s="22">
        <v>52</v>
      </c>
      <c r="E74" s="22">
        <v>34.06532</v>
      </c>
      <c r="F74" s="22" t="s">
        <v>0</v>
      </c>
      <c r="G74" s="22">
        <v>168</v>
      </c>
      <c r="H74" s="22">
        <v>8</v>
      </c>
      <c r="I74" s="22">
        <v>34.787680000000002</v>
      </c>
      <c r="J74" s="22" t="s">
        <v>1</v>
      </c>
      <c r="K74" s="27">
        <v>71</v>
      </c>
      <c r="L74" s="28" t="s">
        <v>238</v>
      </c>
      <c r="M74" s="26" t="s">
        <v>239</v>
      </c>
      <c r="N74" s="22" t="s">
        <v>19</v>
      </c>
      <c r="O74" s="22" t="s">
        <v>10</v>
      </c>
    </row>
    <row r="75" spans="2:15" ht="13.5" thickBot="1" x14ac:dyDescent="0.25">
      <c r="B75" s="22">
        <v>72</v>
      </c>
      <c r="C75" s="22">
        <v>44</v>
      </c>
      <c r="D75" s="22">
        <v>52</v>
      </c>
      <c r="E75" s="22">
        <v>57.689639999999997</v>
      </c>
      <c r="F75" s="22" t="s">
        <v>0</v>
      </c>
      <c r="G75" s="22">
        <v>168</v>
      </c>
      <c r="H75" s="22">
        <v>13</v>
      </c>
      <c r="I75" s="22">
        <v>56.914250000000003</v>
      </c>
      <c r="J75" s="22" t="s">
        <v>1</v>
      </c>
      <c r="K75" s="27">
        <v>72</v>
      </c>
      <c r="L75" s="28" t="s">
        <v>240</v>
      </c>
      <c r="M75" s="26" t="s">
        <v>241</v>
      </c>
      <c r="N75" s="22" t="s">
        <v>19</v>
      </c>
      <c r="O75" s="22" t="s">
        <v>10</v>
      </c>
    </row>
    <row r="76" spans="2:15" ht="13.5" thickBot="1" x14ac:dyDescent="0.25">
      <c r="B76" s="22">
        <v>73</v>
      </c>
      <c r="C76" s="22">
        <v>44</v>
      </c>
      <c r="D76" s="22">
        <v>56</v>
      </c>
      <c r="E76" s="22">
        <v>43.367280000000001</v>
      </c>
      <c r="F76" s="22" t="s">
        <v>0</v>
      </c>
      <c r="G76" s="22">
        <v>168</v>
      </c>
      <c r="H76" s="22">
        <v>20</v>
      </c>
      <c r="I76" s="22">
        <v>6.1596599999999997</v>
      </c>
      <c r="J76" s="22" t="s">
        <v>1</v>
      </c>
      <c r="K76" s="27">
        <v>73</v>
      </c>
      <c r="L76" s="28" t="s">
        <v>242</v>
      </c>
      <c r="M76" s="26" t="s">
        <v>243</v>
      </c>
      <c r="N76" s="22" t="s">
        <v>34</v>
      </c>
      <c r="O76" s="22" t="s">
        <v>8</v>
      </c>
    </row>
    <row r="77" spans="2:15" ht="13.5" thickBot="1" x14ac:dyDescent="0.25">
      <c r="B77" s="22">
        <v>74</v>
      </c>
      <c r="C77" s="22">
        <v>44</v>
      </c>
      <c r="D77" s="22">
        <v>55</v>
      </c>
      <c r="E77" s="22">
        <v>37.482819999999997</v>
      </c>
      <c r="F77" s="22" t="s">
        <v>0</v>
      </c>
      <c r="G77" s="22">
        <v>168</v>
      </c>
      <c r="H77" s="22">
        <v>21</v>
      </c>
      <c r="I77" s="22">
        <v>50.226379999999999</v>
      </c>
      <c r="J77" s="22" t="s">
        <v>1</v>
      </c>
      <c r="K77" s="27">
        <v>74</v>
      </c>
      <c r="L77" s="28" t="s">
        <v>244</v>
      </c>
      <c r="M77" s="26" t="s">
        <v>245</v>
      </c>
      <c r="N77" s="22" t="s">
        <v>31</v>
      </c>
      <c r="O77" s="22" t="s">
        <v>11</v>
      </c>
    </row>
    <row r="78" spans="2:15" ht="13.5" thickBot="1" x14ac:dyDescent="0.25">
      <c r="B78" s="22">
        <v>75</v>
      </c>
      <c r="C78" s="22">
        <v>44</v>
      </c>
      <c r="D78" s="22">
        <v>48</v>
      </c>
      <c r="E78" s="22">
        <v>57.110210000000002</v>
      </c>
      <c r="F78" s="22" t="s">
        <v>0</v>
      </c>
      <c r="G78" s="22">
        <v>168</v>
      </c>
      <c r="H78" s="22">
        <v>17</v>
      </c>
      <c r="I78" s="22">
        <v>54.96884</v>
      </c>
      <c r="J78" s="22" t="s">
        <v>1</v>
      </c>
      <c r="K78" s="27">
        <v>75</v>
      </c>
      <c r="L78" s="28" t="s">
        <v>246</v>
      </c>
      <c r="M78" s="26" t="s">
        <v>247</v>
      </c>
      <c r="N78" s="22" t="s">
        <v>31</v>
      </c>
      <c r="O78" s="22" t="s">
        <v>11</v>
      </c>
    </row>
    <row r="79" spans="2:15" ht="13.5" thickBot="1" x14ac:dyDescent="0.25">
      <c r="B79" s="22">
        <v>76</v>
      </c>
      <c r="C79" s="22">
        <v>44</v>
      </c>
      <c r="D79" s="22">
        <v>45</v>
      </c>
      <c r="E79" s="22">
        <v>40.080669999999998</v>
      </c>
      <c r="F79" s="22" t="s">
        <v>0</v>
      </c>
      <c r="G79" s="22">
        <v>168</v>
      </c>
      <c r="H79" s="22">
        <v>17</v>
      </c>
      <c r="I79" s="22">
        <v>14.742010000000001</v>
      </c>
      <c r="J79" s="22" t="s">
        <v>1</v>
      </c>
      <c r="K79" s="27">
        <v>76</v>
      </c>
      <c r="L79" s="28" t="s">
        <v>248</v>
      </c>
      <c r="M79" s="26" t="s">
        <v>249</v>
      </c>
      <c r="N79" s="22" t="s">
        <v>34</v>
      </c>
      <c r="O79" s="22" t="s">
        <v>8</v>
      </c>
    </row>
    <row r="80" spans="2:15" ht="13.5" thickBot="1" x14ac:dyDescent="0.25">
      <c r="B80" s="22">
        <v>77</v>
      </c>
      <c r="C80" s="22">
        <v>44</v>
      </c>
      <c r="D80" s="22">
        <v>43</v>
      </c>
      <c r="E80" s="22">
        <v>37.471040000000002</v>
      </c>
      <c r="F80" s="22" t="s">
        <v>0</v>
      </c>
      <c r="G80" s="22">
        <v>168</v>
      </c>
      <c r="H80" s="22">
        <v>20</v>
      </c>
      <c r="I80" s="22">
        <v>20.398340000000001</v>
      </c>
      <c r="J80" s="22" t="s">
        <v>1</v>
      </c>
      <c r="K80" s="27">
        <v>77</v>
      </c>
      <c r="L80" s="28" t="s">
        <v>250</v>
      </c>
      <c r="M80" s="26" t="s">
        <v>251</v>
      </c>
      <c r="N80" s="22" t="s">
        <v>19</v>
      </c>
      <c r="O80" s="22" t="s">
        <v>10</v>
      </c>
    </row>
    <row r="81" spans="2:15" ht="13.5" thickBot="1" x14ac:dyDescent="0.25">
      <c r="B81" s="22">
        <v>78</v>
      </c>
      <c r="C81" s="22">
        <v>44</v>
      </c>
      <c r="D81" s="22">
        <v>48</v>
      </c>
      <c r="E81" s="22">
        <v>9.5251599999999996</v>
      </c>
      <c r="F81" s="22" t="s">
        <v>0</v>
      </c>
      <c r="G81" s="22">
        <v>168</v>
      </c>
      <c r="H81" s="22">
        <v>23</v>
      </c>
      <c r="I81" s="22">
        <v>1.4016</v>
      </c>
      <c r="J81" s="22" t="s">
        <v>1</v>
      </c>
      <c r="K81" s="27">
        <v>78</v>
      </c>
      <c r="L81" s="28" t="s">
        <v>252</v>
      </c>
      <c r="M81" s="26" t="s">
        <v>253</v>
      </c>
      <c r="N81" s="22" t="s">
        <v>34</v>
      </c>
      <c r="O81" s="22" t="s">
        <v>8</v>
      </c>
    </row>
    <row r="82" spans="2:15" ht="13.5" thickBot="1" x14ac:dyDescent="0.25">
      <c r="B82" s="22">
        <v>79</v>
      </c>
      <c r="C82" s="22">
        <v>44</v>
      </c>
      <c r="D82" s="22">
        <v>42</v>
      </c>
      <c r="E82" s="22">
        <v>9.8536699999999993</v>
      </c>
      <c r="F82" s="22" t="s">
        <v>0</v>
      </c>
      <c r="G82" s="22">
        <v>168</v>
      </c>
      <c r="H82" s="22">
        <v>27</v>
      </c>
      <c r="I82" s="22">
        <v>35.913589999999999</v>
      </c>
      <c r="J82" s="22" t="s">
        <v>1</v>
      </c>
      <c r="K82" s="27">
        <v>79</v>
      </c>
      <c r="L82" s="28" t="s">
        <v>254</v>
      </c>
      <c r="M82" s="26" t="s">
        <v>255</v>
      </c>
      <c r="N82" s="22" t="s">
        <v>31</v>
      </c>
      <c r="O82" s="22" t="s">
        <v>11</v>
      </c>
    </row>
    <row r="83" spans="2:15" ht="13.5" thickBot="1" x14ac:dyDescent="0.25">
      <c r="B83" s="22">
        <v>80</v>
      </c>
      <c r="C83" s="22">
        <v>44</v>
      </c>
      <c r="D83" s="22">
        <v>39</v>
      </c>
      <c r="E83" s="22">
        <v>13.06122</v>
      </c>
      <c r="F83" s="22" t="s">
        <v>0</v>
      </c>
      <c r="G83" s="22">
        <v>168</v>
      </c>
      <c r="H83" s="22">
        <v>24</v>
      </c>
      <c r="I83" s="22">
        <v>54.289549999999998</v>
      </c>
      <c r="J83" s="22" t="s">
        <v>1</v>
      </c>
      <c r="K83" s="27">
        <v>80</v>
      </c>
      <c r="L83" s="28" t="s">
        <v>256</v>
      </c>
      <c r="M83" s="26" t="s">
        <v>257</v>
      </c>
      <c r="N83" s="22" t="s">
        <v>34</v>
      </c>
      <c r="O83" s="22" t="s">
        <v>8</v>
      </c>
    </row>
    <row r="84" spans="2:15" ht="13.5" thickBot="1" x14ac:dyDescent="0.25">
      <c r="B84" s="22">
        <v>81</v>
      </c>
      <c r="C84" s="22">
        <v>44</v>
      </c>
      <c r="D84" s="22">
        <v>37</v>
      </c>
      <c r="E84" s="22">
        <v>27.97476</v>
      </c>
      <c r="F84" s="22" t="s">
        <v>0</v>
      </c>
      <c r="G84" s="22">
        <v>168</v>
      </c>
      <c r="H84" s="22">
        <v>29</v>
      </c>
      <c r="I84" s="22">
        <v>8.09056</v>
      </c>
      <c r="J84" s="22" t="s">
        <v>1</v>
      </c>
      <c r="K84" s="27">
        <v>81</v>
      </c>
      <c r="L84" s="28" t="s">
        <v>258</v>
      </c>
      <c r="M84" s="26" t="s">
        <v>259</v>
      </c>
      <c r="N84" s="22" t="s">
        <v>34</v>
      </c>
      <c r="O84" s="22" t="s">
        <v>8</v>
      </c>
    </row>
    <row r="85" spans="2:15" ht="13.5" thickBot="1" x14ac:dyDescent="0.25">
      <c r="B85" s="22">
        <v>82</v>
      </c>
      <c r="C85" s="22">
        <v>44</v>
      </c>
      <c r="D85" s="22">
        <v>35</v>
      </c>
      <c r="E85" s="22">
        <v>21.988060000000001</v>
      </c>
      <c r="F85" s="22" t="s">
        <v>0</v>
      </c>
      <c r="G85" s="22">
        <v>168</v>
      </c>
      <c r="H85" s="22">
        <v>30</v>
      </c>
      <c r="I85" s="22">
        <v>56.010640000000002</v>
      </c>
      <c r="J85" s="22" t="s">
        <v>1</v>
      </c>
      <c r="K85" s="27">
        <v>82</v>
      </c>
      <c r="L85" s="28" t="s">
        <v>260</v>
      </c>
      <c r="M85" s="26" t="s">
        <v>261</v>
      </c>
      <c r="N85" s="22" t="s">
        <v>34</v>
      </c>
      <c r="O85" s="22" t="s">
        <v>8</v>
      </c>
    </row>
    <row r="86" spans="2:15" ht="13.5" thickBot="1" x14ac:dyDescent="0.25">
      <c r="B86" s="22">
        <v>83</v>
      </c>
      <c r="C86" s="22">
        <v>44</v>
      </c>
      <c r="D86" s="22">
        <v>33</v>
      </c>
      <c r="E86" s="22">
        <v>57.078800000000001</v>
      </c>
      <c r="F86" s="22" t="s">
        <v>0</v>
      </c>
      <c r="G86" s="22">
        <v>168</v>
      </c>
      <c r="H86" s="22">
        <v>38</v>
      </c>
      <c r="I86" s="22">
        <v>39.836460000000002</v>
      </c>
      <c r="J86" s="22" t="s">
        <v>1</v>
      </c>
      <c r="K86" s="27">
        <v>83</v>
      </c>
      <c r="L86" s="28" t="s">
        <v>262</v>
      </c>
      <c r="M86" s="26" t="s">
        <v>263</v>
      </c>
      <c r="N86" s="22" t="s">
        <v>34</v>
      </c>
      <c r="O86" s="22" t="s">
        <v>8</v>
      </c>
    </row>
    <row r="87" spans="2:15" ht="13.5" thickBot="1" x14ac:dyDescent="0.25">
      <c r="B87" s="22">
        <v>84</v>
      </c>
      <c r="C87" s="22">
        <v>44</v>
      </c>
      <c r="D87" s="22">
        <v>31</v>
      </c>
      <c r="E87" s="22">
        <v>4.3912399999999998</v>
      </c>
      <c r="F87" s="22" t="s">
        <v>0</v>
      </c>
      <c r="G87" s="22">
        <v>168</v>
      </c>
      <c r="H87" s="22">
        <v>40</v>
      </c>
      <c r="I87" s="22">
        <v>49.96116</v>
      </c>
      <c r="J87" s="22" t="s">
        <v>1</v>
      </c>
      <c r="K87" s="27">
        <v>84</v>
      </c>
      <c r="L87" s="28" t="s">
        <v>264</v>
      </c>
      <c r="M87" s="26" t="s">
        <v>265</v>
      </c>
      <c r="N87" s="22" t="s">
        <v>34</v>
      </c>
      <c r="O87" s="22" t="s">
        <v>8</v>
      </c>
    </row>
    <row r="88" spans="2:15" ht="13.5" thickBot="1" x14ac:dyDescent="0.25">
      <c r="B88" s="22">
        <v>85</v>
      </c>
      <c r="C88" s="22">
        <v>44</v>
      </c>
      <c r="D88" s="22">
        <v>29</v>
      </c>
      <c r="E88" s="22">
        <v>16.922799999999999</v>
      </c>
      <c r="F88" s="22" t="s">
        <v>0</v>
      </c>
      <c r="G88" s="22">
        <v>168</v>
      </c>
      <c r="H88" s="22">
        <v>51</v>
      </c>
      <c r="I88" s="22">
        <v>55.51088</v>
      </c>
      <c r="J88" s="22" t="s">
        <v>1</v>
      </c>
      <c r="K88" s="27">
        <v>85</v>
      </c>
      <c r="L88" s="28" t="s">
        <v>266</v>
      </c>
      <c r="M88" s="26" t="s">
        <v>267</v>
      </c>
      <c r="N88" s="22" t="s">
        <v>19</v>
      </c>
      <c r="O88" s="22" t="s">
        <v>10</v>
      </c>
    </row>
    <row r="89" spans="2:15" ht="13.5" thickBot="1" x14ac:dyDescent="0.25">
      <c r="B89" s="22">
        <v>86</v>
      </c>
      <c r="C89" s="22">
        <v>44</v>
      </c>
      <c r="D89" s="22">
        <v>30</v>
      </c>
      <c r="E89" s="22">
        <v>58.054549999999999</v>
      </c>
      <c r="F89" s="22" t="s">
        <v>0</v>
      </c>
      <c r="G89" s="22">
        <v>168</v>
      </c>
      <c r="H89" s="22">
        <v>53</v>
      </c>
      <c r="I89" s="22">
        <v>29.016819999999999</v>
      </c>
      <c r="J89" s="22" t="s">
        <v>1</v>
      </c>
      <c r="K89" s="27">
        <v>86</v>
      </c>
      <c r="L89" s="28" t="s">
        <v>268</v>
      </c>
      <c r="M89" s="26" t="s">
        <v>269</v>
      </c>
      <c r="N89" s="22" t="s">
        <v>19</v>
      </c>
      <c r="O89" s="22" t="s">
        <v>10</v>
      </c>
    </row>
    <row r="90" spans="2:15" ht="13.5" thickBot="1" x14ac:dyDescent="0.25">
      <c r="B90" s="22">
        <v>87</v>
      </c>
      <c r="C90" s="22">
        <v>44</v>
      </c>
      <c r="D90" s="22">
        <v>32</v>
      </c>
      <c r="E90" s="22">
        <v>36.558169999999997</v>
      </c>
      <c r="F90" s="22" t="s">
        <v>0</v>
      </c>
      <c r="G90" s="22">
        <v>168</v>
      </c>
      <c r="H90" s="22">
        <v>54</v>
      </c>
      <c r="I90" s="22">
        <v>7.5693799999999998</v>
      </c>
      <c r="J90" s="22" t="s">
        <v>1</v>
      </c>
      <c r="K90" s="27">
        <v>87</v>
      </c>
      <c r="L90" s="28" t="s">
        <v>270</v>
      </c>
      <c r="M90" s="26" t="s">
        <v>271</v>
      </c>
      <c r="N90" s="22" t="s">
        <v>19</v>
      </c>
      <c r="O90" s="22" t="s">
        <v>10</v>
      </c>
    </row>
    <row r="91" spans="2:15" ht="13.5" thickBot="1" x14ac:dyDescent="0.25">
      <c r="B91" s="22">
        <v>88</v>
      </c>
      <c r="C91" s="22">
        <v>44</v>
      </c>
      <c r="D91" s="22">
        <v>33</v>
      </c>
      <c r="E91" s="22">
        <v>47.722740000000002</v>
      </c>
      <c r="F91" s="22" t="s">
        <v>0</v>
      </c>
      <c r="G91" s="22">
        <v>168</v>
      </c>
      <c r="H91" s="22">
        <v>54</v>
      </c>
      <c r="I91" s="22">
        <v>19.35755</v>
      </c>
      <c r="J91" s="22" t="s">
        <v>1</v>
      </c>
      <c r="K91" s="27">
        <v>88</v>
      </c>
      <c r="L91" s="28" t="s">
        <v>272</v>
      </c>
      <c r="M91" s="26" t="s">
        <v>273</v>
      </c>
      <c r="N91" s="22" t="s">
        <v>19</v>
      </c>
      <c r="O91" s="22" t="s">
        <v>10</v>
      </c>
    </row>
    <row r="92" spans="2:15" ht="13.5" thickBot="1" x14ac:dyDescent="0.25">
      <c r="B92" s="22">
        <v>89</v>
      </c>
      <c r="C92" s="22">
        <v>44</v>
      </c>
      <c r="D92" s="22">
        <v>34</v>
      </c>
      <c r="E92" s="22">
        <v>44.385260000000002</v>
      </c>
      <c r="F92" s="22" t="s">
        <v>0</v>
      </c>
      <c r="G92" s="22">
        <v>168</v>
      </c>
      <c r="H92" s="22">
        <v>54</v>
      </c>
      <c r="I92" s="22">
        <v>39.439770000000003</v>
      </c>
      <c r="J92" s="22" t="s">
        <v>1</v>
      </c>
      <c r="K92" s="27">
        <v>89</v>
      </c>
      <c r="L92" s="28" t="s">
        <v>274</v>
      </c>
      <c r="M92" s="26" t="s">
        <v>275</v>
      </c>
      <c r="N92" s="22" t="s">
        <v>19</v>
      </c>
      <c r="O92" s="22" t="s">
        <v>10</v>
      </c>
    </row>
    <row r="93" spans="2:15" ht="13.5" thickBot="1" x14ac:dyDescent="0.25">
      <c r="B93" s="22">
        <v>90</v>
      </c>
      <c r="C93" s="22">
        <v>44</v>
      </c>
      <c r="D93" s="22">
        <v>35</v>
      </c>
      <c r="E93" s="22">
        <v>34.29439</v>
      </c>
      <c r="F93" s="22" t="s">
        <v>0</v>
      </c>
      <c r="G93" s="22">
        <v>168</v>
      </c>
      <c r="H93" s="22">
        <v>56</v>
      </c>
      <c r="I93" s="22">
        <v>20.335550000000001</v>
      </c>
      <c r="J93" s="22" t="s">
        <v>1</v>
      </c>
      <c r="K93" s="27">
        <v>90</v>
      </c>
      <c r="L93" s="28" t="s">
        <v>276</v>
      </c>
      <c r="M93" s="26" t="s">
        <v>277</v>
      </c>
      <c r="N93" s="22" t="s">
        <v>19</v>
      </c>
      <c r="O93" s="22" t="s">
        <v>10</v>
      </c>
    </row>
    <row r="94" spans="2:15" ht="13.5" thickBot="1" x14ac:dyDescent="0.25">
      <c r="B94" s="22">
        <v>91</v>
      </c>
      <c r="C94" s="22">
        <v>44</v>
      </c>
      <c r="D94" s="22">
        <v>36</v>
      </c>
      <c r="E94" s="22">
        <v>27.048410000000001</v>
      </c>
      <c r="F94" s="22" t="s">
        <v>0</v>
      </c>
      <c r="G94" s="22">
        <v>169</v>
      </c>
      <c r="H94" s="22">
        <v>0</v>
      </c>
      <c r="I94" s="22">
        <v>35.9223</v>
      </c>
      <c r="J94" s="22" t="s">
        <v>1</v>
      </c>
      <c r="K94" s="27">
        <v>91</v>
      </c>
      <c r="L94" s="28" t="s">
        <v>278</v>
      </c>
      <c r="M94" s="26" t="s">
        <v>279</v>
      </c>
      <c r="N94" s="22" t="s">
        <v>19</v>
      </c>
      <c r="O94" s="22" t="s">
        <v>10</v>
      </c>
    </row>
    <row r="95" spans="2:15" ht="13.5" thickBot="1" x14ac:dyDescent="0.25">
      <c r="B95" s="22">
        <v>92</v>
      </c>
      <c r="C95" s="22">
        <v>44</v>
      </c>
      <c r="D95" s="22">
        <v>37</v>
      </c>
      <c r="E95" s="22">
        <v>9.3641100000000002</v>
      </c>
      <c r="F95" s="22" t="s">
        <v>0</v>
      </c>
      <c r="G95" s="22">
        <v>169</v>
      </c>
      <c r="H95" s="22">
        <v>1</v>
      </c>
      <c r="I95" s="22">
        <v>9.0366499999999998</v>
      </c>
      <c r="J95" s="22" t="s">
        <v>1</v>
      </c>
      <c r="K95" s="27">
        <v>92</v>
      </c>
      <c r="L95" s="28" t="s">
        <v>280</v>
      </c>
      <c r="M95" s="26" t="s">
        <v>281</v>
      </c>
      <c r="N95" s="22" t="s">
        <v>19</v>
      </c>
      <c r="O95" s="22" t="s">
        <v>10</v>
      </c>
    </row>
    <row r="96" spans="2:15" ht="13.5" thickBot="1" x14ac:dyDescent="0.25">
      <c r="B96" s="22">
        <v>93</v>
      </c>
      <c r="C96" s="22">
        <v>44</v>
      </c>
      <c r="D96" s="22">
        <v>37</v>
      </c>
      <c r="E96" s="22">
        <v>43.286320000000003</v>
      </c>
      <c r="F96" s="22" t="s">
        <v>0</v>
      </c>
      <c r="G96" s="22">
        <v>169</v>
      </c>
      <c r="H96" s="22">
        <v>2</v>
      </c>
      <c r="I96" s="22">
        <v>36.771120000000003</v>
      </c>
      <c r="J96" s="22" t="s">
        <v>1</v>
      </c>
      <c r="K96" s="27">
        <v>93</v>
      </c>
      <c r="L96" s="28" t="s">
        <v>282</v>
      </c>
      <c r="M96" s="26" t="s">
        <v>283</v>
      </c>
      <c r="N96" s="22" t="s">
        <v>19</v>
      </c>
      <c r="O96" s="22" t="s">
        <v>10</v>
      </c>
    </row>
    <row r="97" spans="2:15" x14ac:dyDescent="0.2">
      <c r="B97" s="22">
        <v>94</v>
      </c>
      <c r="C97" s="22">
        <v>44</v>
      </c>
      <c r="D97" s="22">
        <v>38</v>
      </c>
      <c r="E97" s="22">
        <v>40.412320000000001</v>
      </c>
      <c r="F97" s="22" t="s">
        <v>0</v>
      </c>
      <c r="G97" s="22">
        <v>169</v>
      </c>
      <c r="H97" s="22">
        <v>4</v>
      </c>
      <c r="I97" s="22">
        <v>6.5671999999999997</v>
      </c>
      <c r="J97" s="22" t="s">
        <v>1</v>
      </c>
      <c r="K97" s="27">
        <v>94</v>
      </c>
      <c r="L97" s="28" t="s">
        <v>284</v>
      </c>
      <c r="M97" s="26" t="s">
        <v>285</v>
      </c>
      <c r="N97" s="22" t="s">
        <v>31</v>
      </c>
      <c r="O97" s="22" t="s">
        <v>286</v>
      </c>
    </row>
    <row r="99" spans="2:15" x14ac:dyDescent="0.2">
      <c r="B99" s="22"/>
      <c r="C99" s="22"/>
      <c r="D99" s="22"/>
      <c r="E99" s="22"/>
      <c r="F99" s="22"/>
      <c r="G99" s="22"/>
      <c r="H99" s="22"/>
      <c r="I99" s="22"/>
      <c r="J99" s="22"/>
      <c r="K99" s="30" t="s">
        <v>287</v>
      </c>
      <c r="L99" s="22"/>
      <c r="M99" s="22"/>
      <c r="N99" s="22"/>
      <c r="O99" s="22"/>
    </row>
    <row r="101" spans="2:15" x14ac:dyDescent="0.2">
      <c r="B101" s="22"/>
      <c r="C101" s="22"/>
      <c r="D101" s="22"/>
      <c r="E101" s="22"/>
      <c r="F101" s="22"/>
      <c r="G101" s="22"/>
      <c r="H101" s="22"/>
      <c r="I101" s="22"/>
      <c r="J101" s="22"/>
      <c r="K101" s="29" t="s">
        <v>5</v>
      </c>
      <c r="L101" s="22"/>
      <c r="M101" s="22"/>
      <c r="N101" s="22"/>
      <c r="O101" s="22"/>
    </row>
  </sheetData>
  <mergeCells count="1">
    <mergeCell ref="K1:M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58"/>
  <sheetViews>
    <sheetView topLeftCell="A4" workbookViewId="0">
      <selection activeCell="Q4" sqref="Q4"/>
    </sheetView>
  </sheetViews>
  <sheetFormatPr defaultRowHeight="12.75" x14ac:dyDescent="0.2"/>
  <cols>
    <col min="2" max="2" width="3.28515625" hidden="1" customWidth="1"/>
    <col min="3" max="3" width="6.85546875" hidden="1" customWidth="1"/>
    <col min="4" max="4" width="3.28515625" hidden="1" customWidth="1"/>
    <col min="5" max="5" width="10.140625" hidden="1" customWidth="1"/>
    <col min="6" max="6" width="2.42578125" hidden="1" customWidth="1"/>
    <col min="7" max="7" width="4.42578125" hidden="1" customWidth="1"/>
    <col min="8" max="8" width="3.28515625" hidden="1" customWidth="1"/>
    <col min="9" max="9" width="10.140625" hidden="1" customWidth="1"/>
    <col min="10" max="10" width="2.28515625" hidden="1" customWidth="1"/>
    <col min="11" max="11" width="5.7109375" customWidth="1"/>
    <col min="12" max="12" width="24.140625" customWidth="1"/>
    <col min="13" max="13" width="21.7109375" bestFit="1" customWidth="1"/>
    <col min="14" max="14" width="32.42578125" hidden="1" customWidth="1"/>
    <col min="15" max="15" width="46.42578125" bestFit="1" customWidth="1"/>
  </cols>
  <sheetData>
    <row r="1" spans="2:15" ht="14.25" x14ac:dyDescent="0.2">
      <c r="K1" s="31" t="s">
        <v>288</v>
      </c>
      <c r="L1" s="31"/>
      <c r="M1" s="31"/>
      <c r="O1" s="10" t="s">
        <v>295</v>
      </c>
    </row>
    <row r="2" spans="2:15" ht="13.5" thickBot="1" x14ac:dyDescent="0.25"/>
    <row r="3" spans="2:15" ht="13.5" thickBot="1" x14ac:dyDescent="0.25">
      <c r="K3" s="1" t="s">
        <v>2</v>
      </c>
      <c r="L3" s="2" t="s">
        <v>3</v>
      </c>
      <c r="M3" s="3" t="s">
        <v>4</v>
      </c>
    </row>
    <row r="4" spans="2:15" ht="13.5" thickBot="1" x14ac:dyDescent="0.25">
      <c r="B4">
        <v>1</v>
      </c>
      <c r="C4">
        <v>41</v>
      </c>
      <c r="D4">
        <v>34</v>
      </c>
      <c r="E4">
        <v>50.554000000000002</v>
      </c>
      <c r="F4" t="s">
        <v>0</v>
      </c>
      <c r="G4">
        <v>172</v>
      </c>
      <c r="H4">
        <v>54</v>
      </c>
      <c r="I4">
        <v>57.177</v>
      </c>
      <c r="J4" t="s">
        <v>1</v>
      </c>
      <c r="K4" s="5">
        <f t="shared" ref="K4:K53" si="0">B4</f>
        <v>1</v>
      </c>
      <c r="L4" s="6" t="str">
        <f>CONCATENATE(C4,"° ",TEXT(D4,"00"),"' ",TEXT(E4,"00.00"),""" ",F4)</f>
        <v>41° 34' 50.55" S</v>
      </c>
      <c r="M4" s="4" t="str">
        <f>CONCATENATE(G4,"° ",TEXT(H4,"00"),"' ",TEXT(I4,"00.00"),""" ",J4)</f>
        <v>172° 54' 57.18" E</v>
      </c>
      <c r="N4" t="str">
        <f>IF(AND(L4=L5,M4&gt;M5),"Then West to",IF(AND(L4=L5,M4&lt;M5),"Then East to",IF(AND(M4=M5,L4&lt;L5),"Then South to",IF(AND(M4=M5,L4&gt;L5),"Then North to",IF(AND(L4&gt;L5,M4&gt;M5),"Then North-west to",IF(AND(L4&lt;L5,M4&gt;M5),"Then South-west to",IF(AND(L4&gt;L5,M4&lt;M5),"Then North-east to",IF(AND(L4&lt;L5,M4&lt;M5),"Then South-east to","CHECK"))))))))</f>
        <v>Then South-west to</v>
      </c>
      <c r="O4" t="s">
        <v>28</v>
      </c>
    </row>
    <row r="5" spans="2:15" ht="13.5" thickBot="1" x14ac:dyDescent="0.25">
      <c r="B5">
        <v>2</v>
      </c>
      <c r="C5">
        <v>41</v>
      </c>
      <c r="D5">
        <v>39</v>
      </c>
      <c r="E5">
        <v>56.634</v>
      </c>
      <c r="F5" t="s">
        <v>0</v>
      </c>
      <c r="G5">
        <v>172</v>
      </c>
      <c r="H5">
        <v>53</v>
      </c>
      <c r="I5">
        <v>40.155999999999999</v>
      </c>
      <c r="J5" t="s">
        <v>1</v>
      </c>
      <c r="K5" s="5">
        <f t="shared" si="0"/>
        <v>2</v>
      </c>
      <c r="L5" s="6" t="str">
        <f t="shared" ref="L5:L28" si="1">CONCATENATE(C5,"° ",TEXT(D5,"00"),"' ",TEXT(E5,"00.00"),""" ",F5)</f>
        <v>41° 39' 56.63" S</v>
      </c>
      <c r="M5" s="4" t="str">
        <f t="shared" ref="M5:M28" si="2">CONCATENATE(G5,"° ",TEXT(H5,"00"),"' ",TEXT(I5,"00.00"),""" ",J5)</f>
        <v>172° 53' 40.16" E</v>
      </c>
      <c r="N5" t="str">
        <f t="shared" ref="N5:N52" si="3">IF(AND(L5=L6,M5&gt;M6),"Then West to",IF(AND(L5=L6,M5&lt;M6),"Then East to",IF(AND(M5=M6,L5&lt;L6),"Then South to",IF(AND(M5=M6,L5&gt;L6),"Then North to",IF(AND(L5&gt;L6,M5&gt;M6),"Then North-west to",IF(AND(L5&lt;L6,M5&gt;M6),"Then South-west to",IF(AND(L5&gt;L6,M5&lt;M6),"Then North-east to",IF(AND(L5&lt;L6,M5&lt;M6),"Then South-east to","CHECK"))))))))</f>
        <v>Then South-west to</v>
      </c>
      <c r="O5" s="8" t="s">
        <v>28</v>
      </c>
    </row>
    <row r="6" spans="2:15" ht="13.5" thickBot="1" x14ac:dyDescent="0.25">
      <c r="B6">
        <v>3</v>
      </c>
      <c r="C6">
        <v>41</v>
      </c>
      <c r="D6">
        <v>43</v>
      </c>
      <c r="E6">
        <v>20.116</v>
      </c>
      <c r="F6" t="s">
        <v>0</v>
      </c>
      <c r="G6">
        <v>172</v>
      </c>
      <c r="H6">
        <v>50</v>
      </c>
      <c r="I6">
        <v>27.283000000000001</v>
      </c>
      <c r="J6" t="s">
        <v>1</v>
      </c>
      <c r="K6" s="5">
        <f t="shared" si="0"/>
        <v>3</v>
      </c>
      <c r="L6" s="6" t="str">
        <f t="shared" si="1"/>
        <v>41° 43' 20.12" S</v>
      </c>
      <c r="M6" s="4" t="str">
        <f t="shared" si="2"/>
        <v>172° 50' 27.28" E</v>
      </c>
      <c r="N6" t="str">
        <f t="shared" si="3"/>
        <v>Then South-west to</v>
      </c>
      <c r="O6" t="s">
        <v>28</v>
      </c>
    </row>
    <row r="7" spans="2:15" ht="13.5" thickBot="1" x14ac:dyDescent="0.25">
      <c r="B7">
        <v>4</v>
      </c>
      <c r="C7">
        <v>41</v>
      </c>
      <c r="D7">
        <v>45</v>
      </c>
      <c r="E7">
        <v>36.168999999999997</v>
      </c>
      <c r="F7" t="s">
        <v>0</v>
      </c>
      <c r="G7">
        <v>172</v>
      </c>
      <c r="H7">
        <v>48</v>
      </c>
      <c r="I7">
        <v>52.417000000000002</v>
      </c>
      <c r="J7" t="s">
        <v>1</v>
      </c>
      <c r="K7" s="5">
        <f t="shared" si="0"/>
        <v>4</v>
      </c>
      <c r="L7" s="6" t="str">
        <f t="shared" si="1"/>
        <v>41° 45' 36.17" S</v>
      </c>
      <c r="M7" s="4" t="str">
        <f t="shared" si="2"/>
        <v>172° 48' 52.42" E</v>
      </c>
      <c r="N7" t="str">
        <f t="shared" si="3"/>
        <v>Then South-west to</v>
      </c>
      <c r="O7" t="s">
        <v>28</v>
      </c>
    </row>
    <row r="8" spans="2:15" ht="13.5" thickBot="1" x14ac:dyDescent="0.25">
      <c r="B8">
        <v>5</v>
      </c>
      <c r="C8">
        <v>41</v>
      </c>
      <c r="D8">
        <v>47</v>
      </c>
      <c r="E8">
        <v>0.14399999999999999</v>
      </c>
      <c r="F8" t="s">
        <v>0</v>
      </c>
      <c r="G8">
        <v>172</v>
      </c>
      <c r="H8">
        <v>48</v>
      </c>
      <c r="I8">
        <v>38.784999999999997</v>
      </c>
      <c r="J8" t="s">
        <v>1</v>
      </c>
      <c r="K8" s="5">
        <f t="shared" si="0"/>
        <v>5</v>
      </c>
      <c r="L8" s="6" t="str">
        <f t="shared" si="1"/>
        <v>41° 47' 00.14" S</v>
      </c>
      <c r="M8" s="4" t="str">
        <f t="shared" si="2"/>
        <v>172° 48' 38.79" E</v>
      </c>
      <c r="N8" t="str">
        <f t="shared" si="3"/>
        <v>Then South-east to</v>
      </c>
      <c r="O8" t="s">
        <v>19</v>
      </c>
    </row>
    <row r="9" spans="2:15" ht="13.5" thickBot="1" x14ac:dyDescent="0.25">
      <c r="B9">
        <v>6</v>
      </c>
      <c r="C9">
        <v>41</v>
      </c>
      <c r="D9">
        <v>47</v>
      </c>
      <c r="E9">
        <v>41.34</v>
      </c>
      <c r="F9" t="s">
        <v>0</v>
      </c>
      <c r="G9">
        <v>172</v>
      </c>
      <c r="H9">
        <v>50</v>
      </c>
      <c r="I9">
        <v>8.0180000000000007</v>
      </c>
      <c r="J9" t="s">
        <v>1</v>
      </c>
      <c r="K9" s="5">
        <f t="shared" si="0"/>
        <v>6</v>
      </c>
      <c r="L9" s="6" t="str">
        <f t="shared" si="1"/>
        <v>41° 47' 41.34" S</v>
      </c>
      <c r="M9" s="4" t="str">
        <f t="shared" si="2"/>
        <v>172° 50' 08.02" E</v>
      </c>
      <c r="N9" t="str">
        <f t="shared" si="3"/>
        <v>Then South-east to</v>
      </c>
      <c r="O9" t="s">
        <v>19</v>
      </c>
    </row>
    <row r="10" spans="2:15" ht="13.5" thickBot="1" x14ac:dyDescent="0.25">
      <c r="B10">
        <v>7</v>
      </c>
      <c r="C10">
        <v>41</v>
      </c>
      <c r="D10">
        <v>47</v>
      </c>
      <c r="E10">
        <v>43.338999999999999</v>
      </c>
      <c r="F10" t="s">
        <v>0</v>
      </c>
      <c r="G10">
        <v>172</v>
      </c>
      <c r="H10">
        <v>50</v>
      </c>
      <c r="I10">
        <v>11.212999999999999</v>
      </c>
      <c r="J10" t="s">
        <v>1</v>
      </c>
      <c r="K10" s="5">
        <f t="shared" si="0"/>
        <v>7</v>
      </c>
      <c r="L10" s="6" t="str">
        <f t="shared" si="1"/>
        <v>41° 47' 43.34" S</v>
      </c>
      <c r="M10" s="4" t="str">
        <f t="shared" si="2"/>
        <v>172° 50' 11.21" E</v>
      </c>
      <c r="N10" t="str">
        <f t="shared" si="3"/>
        <v>Then South-east to</v>
      </c>
      <c r="O10" t="s">
        <v>19</v>
      </c>
    </row>
    <row r="11" spans="2:15" ht="13.5" thickBot="1" x14ac:dyDescent="0.25">
      <c r="B11">
        <v>8</v>
      </c>
      <c r="C11">
        <v>41</v>
      </c>
      <c r="D11">
        <v>47</v>
      </c>
      <c r="E11">
        <v>45.11</v>
      </c>
      <c r="F11" t="s">
        <v>0</v>
      </c>
      <c r="G11">
        <v>172</v>
      </c>
      <c r="H11">
        <v>50</v>
      </c>
      <c r="I11">
        <v>12.803000000000001</v>
      </c>
      <c r="J11" t="s">
        <v>1</v>
      </c>
      <c r="K11" s="5">
        <f t="shared" si="0"/>
        <v>8</v>
      </c>
      <c r="L11" s="6" t="str">
        <f t="shared" si="1"/>
        <v>41° 47' 45.11" S</v>
      </c>
      <c r="M11" s="4" t="str">
        <f t="shared" si="2"/>
        <v>172° 50' 12.80" E</v>
      </c>
      <c r="N11" t="str">
        <f t="shared" si="3"/>
        <v>Then South-west to</v>
      </c>
      <c r="O11" t="s">
        <v>28</v>
      </c>
    </row>
    <row r="12" spans="2:15" ht="13.5" thickBot="1" x14ac:dyDescent="0.25">
      <c r="B12">
        <v>9</v>
      </c>
      <c r="C12">
        <v>41</v>
      </c>
      <c r="D12">
        <v>47</v>
      </c>
      <c r="E12">
        <v>45.805999999999997</v>
      </c>
      <c r="F12" t="s">
        <v>0</v>
      </c>
      <c r="G12">
        <v>172</v>
      </c>
      <c r="H12">
        <v>50</v>
      </c>
      <c r="I12">
        <v>10.872</v>
      </c>
      <c r="J12" t="s">
        <v>1</v>
      </c>
      <c r="K12" s="5">
        <f t="shared" si="0"/>
        <v>9</v>
      </c>
      <c r="L12" s="6" t="str">
        <f t="shared" si="1"/>
        <v>41° 47' 45.81" S</v>
      </c>
      <c r="M12" s="4" t="str">
        <f t="shared" si="2"/>
        <v>172° 50' 10.87" E</v>
      </c>
      <c r="N12" t="str">
        <f t="shared" si="3"/>
        <v>Then South-east to</v>
      </c>
      <c r="O12" t="s">
        <v>19</v>
      </c>
    </row>
    <row r="13" spans="2:15" ht="13.5" thickBot="1" x14ac:dyDescent="0.25">
      <c r="B13">
        <v>10</v>
      </c>
      <c r="C13">
        <v>41</v>
      </c>
      <c r="D13">
        <v>47</v>
      </c>
      <c r="E13">
        <v>47.618000000000002</v>
      </c>
      <c r="F13" t="s">
        <v>0</v>
      </c>
      <c r="G13">
        <v>172</v>
      </c>
      <c r="H13">
        <v>50</v>
      </c>
      <c r="I13">
        <v>11.909000000000001</v>
      </c>
      <c r="J13" t="s">
        <v>1</v>
      </c>
      <c r="K13" s="5">
        <f t="shared" si="0"/>
        <v>10</v>
      </c>
      <c r="L13" s="6" t="str">
        <f t="shared" si="1"/>
        <v>41° 47' 47.62" S</v>
      </c>
      <c r="M13" s="4" t="str">
        <f t="shared" si="2"/>
        <v>172° 50' 11.91" E</v>
      </c>
      <c r="N13" t="str">
        <f t="shared" si="3"/>
        <v>Then North-east to</v>
      </c>
      <c r="O13" t="s">
        <v>34</v>
      </c>
    </row>
    <row r="14" spans="2:15" ht="13.5" thickBot="1" x14ac:dyDescent="0.25">
      <c r="B14">
        <v>11</v>
      </c>
      <c r="C14">
        <v>41</v>
      </c>
      <c r="D14">
        <v>47</v>
      </c>
      <c r="E14">
        <v>47.051000000000002</v>
      </c>
      <c r="F14" t="s">
        <v>0</v>
      </c>
      <c r="G14">
        <v>172</v>
      </c>
      <c r="H14">
        <v>50</v>
      </c>
      <c r="I14">
        <v>14.029</v>
      </c>
      <c r="J14" t="s">
        <v>1</v>
      </c>
      <c r="K14" s="5">
        <f t="shared" si="0"/>
        <v>11</v>
      </c>
      <c r="L14" s="6" t="str">
        <f t="shared" si="1"/>
        <v>41° 47' 47.05" S</v>
      </c>
      <c r="M14" s="4" t="str">
        <f t="shared" si="2"/>
        <v>172° 50' 14.03" E</v>
      </c>
      <c r="N14" t="str">
        <f t="shared" ref="N14:N21" si="4">IF(AND(L14=L15,M14&gt;M15),"Then West to",IF(AND(L14=L15,M14&lt;M15),"Then East to",IF(AND(M14=M15,L14&lt;L15),"Then South to",IF(AND(M14=M15,L14&gt;L15),"Then North to",IF(AND(L14&gt;L15,M14&gt;M15),"Then North-west to",IF(AND(L14&lt;L15,M14&gt;M15),"Then South-west to",IF(AND(L14&gt;L15,M14&lt;M15),"Then North-east to",IF(AND(L14&lt;L15,M14&lt;M15),"Then South-east to","CHECK"))))))))</f>
        <v>Then South-east to</v>
      </c>
      <c r="O14" t="s">
        <v>19</v>
      </c>
    </row>
    <row r="15" spans="2:15" ht="13.5" thickBot="1" x14ac:dyDescent="0.25">
      <c r="B15">
        <v>12</v>
      </c>
      <c r="C15">
        <v>41</v>
      </c>
      <c r="D15">
        <v>47</v>
      </c>
      <c r="E15">
        <v>51.418999999999997</v>
      </c>
      <c r="F15" t="s">
        <v>0</v>
      </c>
      <c r="G15">
        <v>172</v>
      </c>
      <c r="H15">
        <v>50</v>
      </c>
      <c r="I15">
        <v>16.119</v>
      </c>
      <c r="J15" t="s">
        <v>1</v>
      </c>
      <c r="K15" s="5">
        <f t="shared" ref="K15:K21" si="5">B15</f>
        <v>12</v>
      </c>
      <c r="L15" s="6" t="str">
        <f t="shared" si="1"/>
        <v>41° 47' 51.42" S</v>
      </c>
      <c r="M15" s="4" t="str">
        <f t="shared" si="2"/>
        <v>172° 50' 16.12" E</v>
      </c>
      <c r="N15" t="str">
        <f t="shared" si="4"/>
        <v>Then South-east to</v>
      </c>
      <c r="O15" t="s">
        <v>19</v>
      </c>
    </row>
    <row r="16" spans="2:15" ht="13.5" thickBot="1" x14ac:dyDescent="0.25">
      <c r="B16">
        <v>13</v>
      </c>
      <c r="C16">
        <v>41</v>
      </c>
      <c r="D16">
        <v>47</v>
      </c>
      <c r="E16">
        <v>51.694000000000003</v>
      </c>
      <c r="F16" t="s">
        <v>0</v>
      </c>
      <c r="G16">
        <v>172</v>
      </c>
      <c r="H16">
        <v>50</v>
      </c>
      <c r="I16">
        <v>16.244</v>
      </c>
      <c r="J16" t="s">
        <v>1</v>
      </c>
      <c r="K16" s="5">
        <f t="shared" si="5"/>
        <v>13</v>
      </c>
      <c r="L16" s="6" t="str">
        <f t="shared" si="1"/>
        <v>41° 47' 51.69" S</v>
      </c>
      <c r="M16" s="4" t="str">
        <f t="shared" si="2"/>
        <v>172° 50' 16.24" E</v>
      </c>
      <c r="N16" t="str">
        <f t="shared" si="4"/>
        <v>Then South-east to</v>
      </c>
      <c r="O16" t="s">
        <v>19</v>
      </c>
    </row>
    <row r="17" spans="2:15" ht="13.5" thickBot="1" x14ac:dyDescent="0.25">
      <c r="B17">
        <v>14</v>
      </c>
      <c r="C17">
        <v>41</v>
      </c>
      <c r="D17">
        <v>47</v>
      </c>
      <c r="E17">
        <v>55.21</v>
      </c>
      <c r="F17" t="s">
        <v>0</v>
      </c>
      <c r="G17">
        <v>172</v>
      </c>
      <c r="H17">
        <v>50</v>
      </c>
      <c r="I17">
        <v>17.033000000000001</v>
      </c>
      <c r="J17" t="s">
        <v>1</v>
      </c>
      <c r="K17" s="5">
        <f t="shared" si="5"/>
        <v>14</v>
      </c>
      <c r="L17" s="6" t="str">
        <f t="shared" si="1"/>
        <v>41° 47' 55.21" S</v>
      </c>
      <c r="M17" s="4" t="str">
        <f t="shared" si="2"/>
        <v>172° 50' 17.03" E</v>
      </c>
      <c r="N17" t="str">
        <f t="shared" si="4"/>
        <v>Then South-east to</v>
      </c>
      <c r="O17" t="s">
        <v>19</v>
      </c>
    </row>
    <row r="18" spans="2:15" ht="13.5" thickBot="1" x14ac:dyDescent="0.25">
      <c r="B18">
        <v>15</v>
      </c>
      <c r="C18">
        <v>41</v>
      </c>
      <c r="D18">
        <v>48</v>
      </c>
      <c r="E18">
        <v>57.186</v>
      </c>
      <c r="F18" t="s">
        <v>0</v>
      </c>
      <c r="G18">
        <v>172</v>
      </c>
      <c r="H18">
        <v>50</v>
      </c>
      <c r="I18">
        <v>17.452999999999999</v>
      </c>
      <c r="J18" t="s">
        <v>1</v>
      </c>
      <c r="K18" s="5">
        <f t="shared" si="5"/>
        <v>15</v>
      </c>
      <c r="L18" s="6" t="str">
        <f t="shared" si="1"/>
        <v>41° 48' 57.19" S</v>
      </c>
      <c r="M18" s="4" t="str">
        <f t="shared" si="2"/>
        <v>172° 50' 17.45" E</v>
      </c>
      <c r="N18" t="str">
        <f t="shared" si="4"/>
        <v>Then North-east to</v>
      </c>
      <c r="O18" t="s">
        <v>34</v>
      </c>
    </row>
    <row r="19" spans="2:15" ht="13.5" thickBot="1" x14ac:dyDescent="0.25">
      <c r="B19">
        <v>16</v>
      </c>
      <c r="C19">
        <v>41</v>
      </c>
      <c r="D19">
        <v>48</v>
      </c>
      <c r="E19">
        <v>0.69399999999999995</v>
      </c>
      <c r="F19" t="s">
        <v>0</v>
      </c>
      <c r="G19">
        <v>172</v>
      </c>
      <c r="H19">
        <v>50</v>
      </c>
      <c r="I19">
        <v>19.594999999999999</v>
      </c>
      <c r="J19" t="s">
        <v>1</v>
      </c>
      <c r="K19" s="5">
        <f t="shared" si="5"/>
        <v>16</v>
      </c>
      <c r="L19" s="6" t="str">
        <f t="shared" si="1"/>
        <v>41° 48' 00.69" S</v>
      </c>
      <c r="M19" s="4" t="str">
        <f t="shared" si="2"/>
        <v>172° 50' 19.60" E</v>
      </c>
      <c r="N19" t="str">
        <f t="shared" si="4"/>
        <v>Then South-east to</v>
      </c>
      <c r="O19" t="s">
        <v>19</v>
      </c>
    </row>
    <row r="20" spans="2:15" ht="13.5" thickBot="1" x14ac:dyDescent="0.25">
      <c r="B20">
        <v>17</v>
      </c>
      <c r="C20">
        <v>41</v>
      </c>
      <c r="D20">
        <v>48</v>
      </c>
      <c r="E20">
        <v>6.4160000000000004</v>
      </c>
      <c r="F20" t="s">
        <v>0</v>
      </c>
      <c r="G20">
        <v>172</v>
      </c>
      <c r="H20">
        <v>50</v>
      </c>
      <c r="I20">
        <v>25.291</v>
      </c>
      <c r="J20" t="s">
        <v>1</v>
      </c>
      <c r="K20" s="5">
        <f t="shared" si="5"/>
        <v>17</v>
      </c>
      <c r="L20" s="6" t="str">
        <f t="shared" si="1"/>
        <v>41° 48' 06.42" S</v>
      </c>
      <c r="M20" s="4" t="str">
        <f t="shared" si="2"/>
        <v>172° 50' 25.29" E</v>
      </c>
      <c r="N20" t="str">
        <f t="shared" si="4"/>
        <v>Then South-east to</v>
      </c>
      <c r="O20" t="s">
        <v>19</v>
      </c>
    </row>
    <row r="21" spans="2:15" ht="13.5" thickBot="1" x14ac:dyDescent="0.25">
      <c r="B21">
        <v>18</v>
      </c>
      <c r="C21">
        <v>41</v>
      </c>
      <c r="D21">
        <v>48</v>
      </c>
      <c r="E21">
        <v>6.9790000000000001</v>
      </c>
      <c r="F21" t="s">
        <v>0</v>
      </c>
      <c r="G21">
        <v>172</v>
      </c>
      <c r="H21">
        <v>50</v>
      </c>
      <c r="I21">
        <v>29.373000000000001</v>
      </c>
      <c r="J21" t="s">
        <v>1</v>
      </c>
      <c r="K21" s="5">
        <f t="shared" si="5"/>
        <v>18</v>
      </c>
      <c r="L21" s="6" t="str">
        <f t="shared" si="1"/>
        <v>41° 48' 06.98" S</v>
      </c>
      <c r="M21" s="4" t="str">
        <f t="shared" si="2"/>
        <v>172° 50' 29.37" E</v>
      </c>
      <c r="N21" t="str">
        <f t="shared" si="4"/>
        <v>Then South-east to</v>
      </c>
      <c r="O21" t="s">
        <v>19</v>
      </c>
    </row>
    <row r="22" spans="2:15" ht="13.5" thickBot="1" x14ac:dyDescent="0.25">
      <c r="B22">
        <v>19</v>
      </c>
      <c r="C22">
        <v>41</v>
      </c>
      <c r="D22">
        <v>48</v>
      </c>
      <c r="E22">
        <v>8.3810000000000002</v>
      </c>
      <c r="F22" t="s">
        <v>0</v>
      </c>
      <c r="G22">
        <v>172</v>
      </c>
      <c r="H22">
        <v>50</v>
      </c>
      <c r="I22">
        <v>32.514000000000003</v>
      </c>
      <c r="J22" t="s">
        <v>1</v>
      </c>
      <c r="K22" s="5">
        <f t="shared" si="0"/>
        <v>19</v>
      </c>
      <c r="L22" s="6" t="str">
        <f t="shared" si="1"/>
        <v>41° 48' 08.38" S</v>
      </c>
      <c r="M22" s="4" t="str">
        <f t="shared" si="2"/>
        <v>172° 50' 32.51" E</v>
      </c>
      <c r="N22" t="str">
        <f t="shared" si="3"/>
        <v>Then South-west to</v>
      </c>
      <c r="O22" t="s">
        <v>28</v>
      </c>
    </row>
    <row r="23" spans="2:15" ht="13.5" thickBot="1" x14ac:dyDescent="0.25">
      <c r="B23">
        <v>20</v>
      </c>
      <c r="C23">
        <v>41</v>
      </c>
      <c r="D23">
        <v>48</v>
      </c>
      <c r="E23">
        <v>9.19</v>
      </c>
      <c r="F23" t="s">
        <v>0</v>
      </c>
      <c r="G23">
        <v>172</v>
      </c>
      <c r="H23">
        <v>50</v>
      </c>
      <c r="I23">
        <v>31.146999999999998</v>
      </c>
      <c r="J23" t="s">
        <v>1</v>
      </c>
      <c r="K23" s="5">
        <f t="shared" si="0"/>
        <v>20</v>
      </c>
      <c r="L23" s="6" t="str">
        <f t="shared" si="1"/>
        <v>41° 48' 09.19" S</v>
      </c>
      <c r="M23" s="4" t="str">
        <f t="shared" si="2"/>
        <v>172° 50' 31.15" E</v>
      </c>
      <c r="N23" t="str">
        <f t="shared" si="3"/>
        <v>Then South-west to</v>
      </c>
      <c r="O23" t="s">
        <v>28</v>
      </c>
    </row>
    <row r="24" spans="2:15" ht="13.5" thickBot="1" x14ac:dyDescent="0.25">
      <c r="B24">
        <v>21</v>
      </c>
      <c r="C24">
        <v>41</v>
      </c>
      <c r="D24">
        <v>48</v>
      </c>
      <c r="E24">
        <v>9.9990000000000006</v>
      </c>
      <c r="F24" t="s">
        <v>0</v>
      </c>
      <c r="G24">
        <v>172</v>
      </c>
      <c r="H24">
        <v>50</v>
      </c>
      <c r="I24">
        <v>29.780999999999999</v>
      </c>
      <c r="J24" t="s">
        <v>1</v>
      </c>
      <c r="K24" s="5">
        <f t="shared" si="0"/>
        <v>21</v>
      </c>
      <c r="L24" s="6" t="str">
        <f t="shared" si="1"/>
        <v>41° 48' 10.00" S</v>
      </c>
      <c r="M24" s="4" t="str">
        <f t="shared" si="2"/>
        <v>172° 50' 29.78" E</v>
      </c>
      <c r="N24" t="str">
        <f t="shared" si="3"/>
        <v>Then South-west to</v>
      </c>
      <c r="O24" t="s">
        <v>28</v>
      </c>
    </row>
    <row r="25" spans="2:15" ht="13.5" thickBot="1" x14ac:dyDescent="0.25">
      <c r="B25">
        <v>22</v>
      </c>
      <c r="C25">
        <v>41</v>
      </c>
      <c r="D25">
        <v>48</v>
      </c>
      <c r="E25">
        <v>10.407</v>
      </c>
      <c r="F25" t="s">
        <v>0</v>
      </c>
      <c r="G25">
        <v>172</v>
      </c>
      <c r="H25">
        <v>50</v>
      </c>
      <c r="I25">
        <v>29.094000000000001</v>
      </c>
      <c r="J25" t="s">
        <v>1</v>
      </c>
      <c r="K25" s="5">
        <f t="shared" si="0"/>
        <v>22</v>
      </c>
      <c r="L25" s="6" t="str">
        <f t="shared" si="1"/>
        <v>41° 48' 10.41" S</v>
      </c>
      <c r="M25" s="4" t="str">
        <f t="shared" si="2"/>
        <v>172° 50' 29.09" E</v>
      </c>
      <c r="N25" t="str">
        <f t="shared" si="3"/>
        <v>Then South-west to</v>
      </c>
      <c r="O25" t="s">
        <v>28</v>
      </c>
    </row>
    <row r="26" spans="2:15" ht="13.5" thickBot="1" x14ac:dyDescent="0.25">
      <c r="B26">
        <v>23</v>
      </c>
      <c r="C26">
        <v>41</v>
      </c>
      <c r="D26">
        <v>48</v>
      </c>
      <c r="E26">
        <v>12.023999999999999</v>
      </c>
      <c r="F26" t="s">
        <v>0</v>
      </c>
      <c r="G26">
        <v>172</v>
      </c>
      <c r="H26">
        <v>50</v>
      </c>
      <c r="I26">
        <v>26.356000000000002</v>
      </c>
      <c r="J26" t="s">
        <v>1</v>
      </c>
      <c r="K26" s="5">
        <f t="shared" si="0"/>
        <v>23</v>
      </c>
      <c r="L26" s="6" t="str">
        <f t="shared" si="1"/>
        <v>41° 48' 12.02" S</v>
      </c>
      <c r="M26" s="4" t="str">
        <f t="shared" si="2"/>
        <v>172° 50' 26.36" E</v>
      </c>
      <c r="N26" t="str">
        <f t="shared" si="3"/>
        <v>Then South-west to</v>
      </c>
      <c r="O26" t="s">
        <v>28</v>
      </c>
    </row>
    <row r="27" spans="2:15" ht="13.5" thickBot="1" x14ac:dyDescent="0.25">
      <c r="B27">
        <v>24</v>
      </c>
      <c r="C27">
        <v>41</v>
      </c>
      <c r="D27">
        <v>48</v>
      </c>
      <c r="E27">
        <v>12.425000000000001</v>
      </c>
      <c r="F27" t="s">
        <v>0</v>
      </c>
      <c r="G27">
        <v>172</v>
      </c>
      <c r="H27">
        <v>50</v>
      </c>
      <c r="I27">
        <v>25.677</v>
      </c>
      <c r="J27" t="s">
        <v>1</v>
      </c>
      <c r="K27" s="5">
        <f t="shared" si="0"/>
        <v>24</v>
      </c>
      <c r="L27" s="6" t="str">
        <f t="shared" si="1"/>
        <v>41° 48' 12.43" S</v>
      </c>
      <c r="M27" s="4" t="str">
        <f t="shared" si="2"/>
        <v>172° 50' 25.68" E</v>
      </c>
      <c r="N27" t="str">
        <f t="shared" si="3"/>
        <v>Then South-west to</v>
      </c>
      <c r="O27" t="s">
        <v>28</v>
      </c>
    </row>
    <row r="28" spans="2:15" ht="13.5" thickBot="1" x14ac:dyDescent="0.25">
      <c r="B28">
        <v>25</v>
      </c>
      <c r="C28">
        <v>41</v>
      </c>
      <c r="D28">
        <v>48</v>
      </c>
      <c r="E28">
        <v>14.042999999999999</v>
      </c>
      <c r="F28" t="s">
        <v>0</v>
      </c>
      <c r="G28">
        <v>172</v>
      </c>
      <c r="H28">
        <v>50</v>
      </c>
      <c r="I28">
        <v>22.943000000000001</v>
      </c>
      <c r="J28" t="s">
        <v>1</v>
      </c>
      <c r="K28" s="5">
        <f t="shared" si="0"/>
        <v>25</v>
      </c>
      <c r="L28" s="6" t="str">
        <f t="shared" si="1"/>
        <v>41° 48' 14.04" S</v>
      </c>
      <c r="M28" s="4" t="str">
        <f t="shared" si="2"/>
        <v>172° 50' 22.94" E</v>
      </c>
      <c r="N28" t="str">
        <f t="shared" si="3"/>
        <v>Then South-west to</v>
      </c>
      <c r="O28" t="s">
        <v>28</v>
      </c>
    </row>
    <row r="29" spans="2:15" ht="13.5" thickBot="1" x14ac:dyDescent="0.25">
      <c r="B29">
        <v>26</v>
      </c>
      <c r="C29">
        <v>41</v>
      </c>
      <c r="D29">
        <v>48</v>
      </c>
      <c r="E29">
        <v>14.25</v>
      </c>
      <c r="F29" t="s">
        <v>0</v>
      </c>
      <c r="G29">
        <v>172</v>
      </c>
      <c r="H29">
        <v>50</v>
      </c>
      <c r="I29">
        <v>22.594999999999999</v>
      </c>
      <c r="J29" t="s">
        <v>1</v>
      </c>
      <c r="K29" s="5">
        <f t="shared" si="0"/>
        <v>26</v>
      </c>
      <c r="L29" s="6" t="str">
        <f t="shared" ref="L29:L53" si="6">CONCATENATE(C29,"° ",TEXT(D29,"00"),"' ",TEXT(E29,"00.00"),""" ",F29)</f>
        <v>41° 48' 14.25" S</v>
      </c>
      <c r="M29" s="4" t="str">
        <f t="shared" ref="M29:M53" si="7">CONCATENATE(G29,"° ",TEXT(H29,"00"),"' ",TEXT(I29,"00.00"),""" ",J29)</f>
        <v>172° 50' 22.60" E</v>
      </c>
      <c r="N29" t="str">
        <f t="shared" si="3"/>
        <v>Then North-west to</v>
      </c>
      <c r="O29" t="s">
        <v>31</v>
      </c>
    </row>
    <row r="30" spans="2:15" ht="13.5" thickBot="1" x14ac:dyDescent="0.25">
      <c r="B30">
        <v>27</v>
      </c>
      <c r="C30">
        <v>41</v>
      </c>
      <c r="D30">
        <v>48</v>
      </c>
      <c r="E30">
        <v>14.226000000000001</v>
      </c>
      <c r="F30" t="s">
        <v>0</v>
      </c>
      <c r="G30">
        <v>172</v>
      </c>
      <c r="H30">
        <v>50</v>
      </c>
      <c r="I30">
        <v>22.015999999999998</v>
      </c>
      <c r="J30" t="s">
        <v>1</v>
      </c>
      <c r="K30" s="5">
        <f t="shared" si="0"/>
        <v>27</v>
      </c>
      <c r="L30" s="6" t="str">
        <f t="shared" si="6"/>
        <v>41° 48' 14.23" S</v>
      </c>
      <c r="M30" s="4" t="str">
        <f t="shared" si="7"/>
        <v>172° 50' 22.02" E</v>
      </c>
      <c r="N30" t="str">
        <f t="shared" si="3"/>
        <v>Then North-west to</v>
      </c>
      <c r="O30" t="s">
        <v>31</v>
      </c>
    </row>
    <row r="31" spans="2:15" ht="13.5" thickBot="1" x14ac:dyDescent="0.25">
      <c r="B31">
        <v>28</v>
      </c>
      <c r="C31">
        <v>41</v>
      </c>
      <c r="D31">
        <v>48</v>
      </c>
      <c r="E31">
        <v>14.089</v>
      </c>
      <c r="F31" t="s">
        <v>0</v>
      </c>
      <c r="G31">
        <v>172</v>
      </c>
      <c r="H31">
        <v>50</v>
      </c>
      <c r="I31">
        <v>17.303000000000001</v>
      </c>
      <c r="J31" t="s">
        <v>1</v>
      </c>
      <c r="K31" s="5">
        <f t="shared" si="0"/>
        <v>28</v>
      </c>
      <c r="L31" s="6" t="str">
        <f t="shared" si="6"/>
        <v>41° 48' 14.09" S</v>
      </c>
      <c r="M31" s="4" t="str">
        <f t="shared" si="7"/>
        <v>172° 50' 17.30" E</v>
      </c>
      <c r="N31" t="str">
        <f t="shared" si="3"/>
        <v>Then North-west to</v>
      </c>
      <c r="O31" t="s">
        <v>31</v>
      </c>
    </row>
    <row r="32" spans="2:15" ht="13.5" thickBot="1" x14ac:dyDescent="0.25">
      <c r="B32">
        <v>29</v>
      </c>
      <c r="C32">
        <v>41</v>
      </c>
      <c r="D32">
        <v>48</v>
      </c>
      <c r="E32">
        <v>14.067</v>
      </c>
      <c r="F32" t="s">
        <v>0</v>
      </c>
      <c r="G32">
        <v>172</v>
      </c>
      <c r="H32">
        <v>50</v>
      </c>
      <c r="I32">
        <v>16.366</v>
      </c>
      <c r="J32" t="s">
        <v>1</v>
      </c>
      <c r="K32" s="5">
        <f t="shared" si="0"/>
        <v>29</v>
      </c>
      <c r="L32" s="6" t="str">
        <f t="shared" si="6"/>
        <v>41° 48' 14.07" S</v>
      </c>
      <c r="M32" s="4" t="str">
        <f t="shared" si="7"/>
        <v>172° 50' 16.37" E</v>
      </c>
      <c r="N32" t="str">
        <f t="shared" si="3"/>
        <v>Then North-west to</v>
      </c>
      <c r="O32" t="s">
        <v>31</v>
      </c>
    </row>
    <row r="33" spans="2:15" ht="13.5" thickBot="1" x14ac:dyDescent="0.25">
      <c r="B33">
        <v>30</v>
      </c>
      <c r="C33">
        <v>41</v>
      </c>
      <c r="D33">
        <v>48</v>
      </c>
      <c r="E33">
        <v>14.035</v>
      </c>
      <c r="F33" t="s">
        <v>0</v>
      </c>
      <c r="G33">
        <v>172</v>
      </c>
      <c r="H33">
        <v>50</v>
      </c>
      <c r="I33">
        <v>12.625999999999999</v>
      </c>
      <c r="J33" t="s">
        <v>1</v>
      </c>
      <c r="K33" s="5">
        <f t="shared" si="0"/>
        <v>30</v>
      </c>
      <c r="L33" s="6" t="str">
        <f t="shared" si="6"/>
        <v>41° 48' 14.04" S</v>
      </c>
      <c r="M33" s="4" t="str">
        <f t="shared" si="7"/>
        <v>172° 50' 12.63" E</v>
      </c>
      <c r="N33" t="str">
        <f t="shared" si="3"/>
        <v>Then South-west to</v>
      </c>
      <c r="O33" t="s">
        <v>28</v>
      </c>
    </row>
    <row r="34" spans="2:15" ht="13.5" thickBot="1" x14ac:dyDescent="0.25">
      <c r="B34">
        <v>31</v>
      </c>
      <c r="C34">
        <v>41</v>
      </c>
      <c r="D34">
        <v>48</v>
      </c>
      <c r="E34">
        <v>14.898</v>
      </c>
      <c r="F34" t="s">
        <v>0</v>
      </c>
      <c r="G34">
        <v>172</v>
      </c>
      <c r="H34">
        <v>50</v>
      </c>
      <c r="I34">
        <v>12.519</v>
      </c>
      <c r="J34" t="s">
        <v>1</v>
      </c>
      <c r="K34" s="5">
        <f t="shared" si="0"/>
        <v>31</v>
      </c>
      <c r="L34" s="6" t="str">
        <f t="shared" si="6"/>
        <v>41° 48' 14.90" S</v>
      </c>
      <c r="M34" s="4" t="str">
        <f t="shared" si="7"/>
        <v>172° 50' 12.52" E</v>
      </c>
      <c r="N34" t="str">
        <f t="shared" si="3"/>
        <v>Then South-west to</v>
      </c>
      <c r="O34" t="s">
        <v>28</v>
      </c>
    </row>
    <row r="35" spans="2:15" ht="13.5" thickBot="1" x14ac:dyDescent="0.25">
      <c r="B35">
        <v>32</v>
      </c>
      <c r="C35">
        <v>41</v>
      </c>
      <c r="D35">
        <v>48</v>
      </c>
      <c r="E35">
        <v>15.839</v>
      </c>
      <c r="F35" t="s">
        <v>0</v>
      </c>
      <c r="G35">
        <v>172</v>
      </c>
      <c r="H35">
        <v>50</v>
      </c>
      <c r="I35">
        <v>12.401999999999999</v>
      </c>
      <c r="J35" t="s">
        <v>1</v>
      </c>
      <c r="K35" s="5">
        <f t="shared" si="0"/>
        <v>32</v>
      </c>
      <c r="L35" s="6" t="str">
        <f t="shared" si="6"/>
        <v>41° 48' 15.84" S</v>
      </c>
      <c r="M35" s="4" t="str">
        <f t="shared" si="7"/>
        <v>172° 50' 12.40" E</v>
      </c>
      <c r="N35" t="str">
        <f t="shared" si="3"/>
        <v>Then South-west to</v>
      </c>
      <c r="O35" t="s">
        <v>28</v>
      </c>
    </row>
    <row r="36" spans="2:15" ht="13.5" thickBot="1" x14ac:dyDescent="0.25">
      <c r="B36">
        <v>33</v>
      </c>
      <c r="C36">
        <v>41</v>
      </c>
      <c r="D36">
        <v>48</v>
      </c>
      <c r="E36">
        <v>23.22</v>
      </c>
      <c r="F36" t="s">
        <v>0</v>
      </c>
      <c r="G36">
        <v>172</v>
      </c>
      <c r="H36">
        <v>50</v>
      </c>
      <c r="I36">
        <v>11.488</v>
      </c>
      <c r="J36" t="s">
        <v>1</v>
      </c>
      <c r="K36" s="5">
        <f t="shared" si="0"/>
        <v>33</v>
      </c>
      <c r="L36" s="6" t="str">
        <f t="shared" si="6"/>
        <v>41° 48' 23.22" S</v>
      </c>
      <c r="M36" s="4" t="str">
        <f t="shared" si="7"/>
        <v>172° 50' 11.49" E</v>
      </c>
      <c r="N36" t="str">
        <f t="shared" si="3"/>
        <v>Then South-west to</v>
      </c>
      <c r="O36" t="s">
        <v>28</v>
      </c>
    </row>
    <row r="37" spans="2:15" ht="13.5" thickBot="1" x14ac:dyDescent="0.25">
      <c r="B37">
        <v>34</v>
      </c>
      <c r="C37">
        <v>41</v>
      </c>
      <c r="D37">
        <v>48</v>
      </c>
      <c r="E37">
        <v>23.87</v>
      </c>
      <c r="F37" t="s">
        <v>0</v>
      </c>
      <c r="G37">
        <v>172</v>
      </c>
      <c r="H37">
        <v>50</v>
      </c>
      <c r="I37">
        <v>11.407999999999999</v>
      </c>
      <c r="J37" t="s">
        <v>1</v>
      </c>
      <c r="K37" s="5">
        <f t="shared" si="0"/>
        <v>34</v>
      </c>
      <c r="L37" s="6" t="str">
        <f t="shared" si="6"/>
        <v>41° 48' 23.87" S</v>
      </c>
      <c r="M37" s="4" t="str">
        <f t="shared" si="7"/>
        <v>172° 50' 11.41" E</v>
      </c>
      <c r="N37" t="str">
        <f t="shared" si="3"/>
        <v>Then South-west to</v>
      </c>
      <c r="O37" t="s">
        <v>28</v>
      </c>
    </row>
    <row r="38" spans="2:15" ht="13.5" thickBot="1" x14ac:dyDescent="0.25">
      <c r="B38">
        <v>35</v>
      </c>
      <c r="C38">
        <v>41</v>
      </c>
      <c r="D38">
        <v>48</v>
      </c>
      <c r="E38">
        <v>29.367999999999999</v>
      </c>
      <c r="F38" t="s">
        <v>0</v>
      </c>
      <c r="G38">
        <v>172</v>
      </c>
      <c r="H38">
        <v>50</v>
      </c>
      <c r="I38">
        <v>11.026</v>
      </c>
      <c r="J38" t="s">
        <v>1</v>
      </c>
      <c r="K38" s="5">
        <f t="shared" si="0"/>
        <v>35</v>
      </c>
      <c r="L38" s="6" t="str">
        <f t="shared" si="6"/>
        <v>41° 48' 29.37" S</v>
      </c>
      <c r="M38" s="4" t="str">
        <f t="shared" si="7"/>
        <v>172° 50' 11.03" E</v>
      </c>
      <c r="N38" t="str">
        <f t="shared" si="3"/>
        <v>Then South-west to</v>
      </c>
      <c r="O38" t="s">
        <v>28</v>
      </c>
    </row>
    <row r="39" spans="2:15" ht="13.5" thickBot="1" x14ac:dyDescent="0.25">
      <c r="B39">
        <v>36</v>
      </c>
      <c r="C39">
        <v>41</v>
      </c>
      <c r="D39">
        <v>48</v>
      </c>
      <c r="E39">
        <v>30.018000000000001</v>
      </c>
      <c r="F39" t="s">
        <v>0</v>
      </c>
      <c r="G39">
        <v>172</v>
      </c>
      <c r="H39">
        <v>50</v>
      </c>
      <c r="I39">
        <v>10.946</v>
      </c>
      <c r="J39" t="s">
        <v>1</v>
      </c>
      <c r="K39" s="5">
        <f t="shared" si="0"/>
        <v>36</v>
      </c>
      <c r="L39" s="6" t="str">
        <f t="shared" si="6"/>
        <v>41° 48' 30.02" S</v>
      </c>
      <c r="M39" s="4" t="str">
        <f t="shared" si="7"/>
        <v>172° 50' 10.95" E</v>
      </c>
      <c r="N39" t="str">
        <f t="shared" si="3"/>
        <v>Then South-west to</v>
      </c>
      <c r="O39" t="s">
        <v>28</v>
      </c>
    </row>
    <row r="40" spans="2:15" ht="13.5" thickBot="1" x14ac:dyDescent="0.25">
      <c r="B40">
        <v>37</v>
      </c>
      <c r="C40">
        <v>41</v>
      </c>
      <c r="D40">
        <v>48</v>
      </c>
      <c r="E40">
        <v>34.604999999999997</v>
      </c>
      <c r="F40" t="s">
        <v>0</v>
      </c>
      <c r="G40">
        <v>172</v>
      </c>
      <c r="H40">
        <v>50</v>
      </c>
      <c r="I40">
        <v>10.413</v>
      </c>
      <c r="J40" t="s">
        <v>1</v>
      </c>
      <c r="K40" s="5">
        <f t="shared" si="0"/>
        <v>37</v>
      </c>
      <c r="L40" s="6" t="str">
        <f t="shared" si="6"/>
        <v>41° 48' 34.61" S</v>
      </c>
      <c r="M40" s="4" t="str">
        <f t="shared" si="7"/>
        <v>172° 50' 10.41" E</v>
      </c>
      <c r="N40" t="str">
        <f t="shared" si="3"/>
        <v>Then South-east to</v>
      </c>
      <c r="O40" t="s">
        <v>19</v>
      </c>
    </row>
    <row r="41" spans="2:15" ht="13.5" thickBot="1" x14ac:dyDescent="0.25">
      <c r="B41">
        <v>38</v>
      </c>
      <c r="C41">
        <v>41</v>
      </c>
      <c r="D41">
        <v>48</v>
      </c>
      <c r="E41">
        <v>34.701999999999998</v>
      </c>
      <c r="F41" t="s">
        <v>0</v>
      </c>
      <c r="G41">
        <v>172</v>
      </c>
      <c r="H41">
        <v>50</v>
      </c>
      <c r="I41">
        <v>15.662000000000001</v>
      </c>
      <c r="J41" t="s">
        <v>1</v>
      </c>
      <c r="K41" s="5">
        <f t="shared" si="0"/>
        <v>38</v>
      </c>
      <c r="L41" s="6" t="str">
        <f t="shared" si="6"/>
        <v>41° 48' 34.70" S</v>
      </c>
      <c r="M41" s="4" t="str">
        <f t="shared" si="7"/>
        <v>172° 50' 15.66" E</v>
      </c>
      <c r="N41" t="str">
        <f t="shared" si="3"/>
        <v>Then South-east to</v>
      </c>
      <c r="O41" t="s">
        <v>19</v>
      </c>
    </row>
    <row r="42" spans="2:15" ht="13.5" thickBot="1" x14ac:dyDescent="0.25">
      <c r="B42">
        <v>39</v>
      </c>
      <c r="C42">
        <v>41</v>
      </c>
      <c r="D42">
        <v>48</v>
      </c>
      <c r="E42">
        <v>34.719000000000001</v>
      </c>
      <c r="F42" t="s">
        <v>0</v>
      </c>
      <c r="G42">
        <v>172</v>
      </c>
      <c r="H42">
        <v>50</v>
      </c>
      <c r="I42">
        <v>16.533999999999999</v>
      </c>
      <c r="J42" t="s">
        <v>1</v>
      </c>
      <c r="K42" s="5">
        <f t="shared" si="0"/>
        <v>39</v>
      </c>
      <c r="L42" s="6" t="str">
        <f t="shared" si="6"/>
        <v>41° 48' 34.72" S</v>
      </c>
      <c r="M42" s="4" t="str">
        <f t="shared" si="7"/>
        <v>172° 50' 16.53" E</v>
      </c>
      <c r="N42" t="str">
        <f t="shared" si="3"/>
        <v>Then South-east to</v>
      </c>
      <c r="O42" t="s">
        <v>19</v>
      </c>
    </row>
    <row r="43" spans="2:15" ht="13.5" thickBot="1" x14ac:dyDescent="0.25">
      <c r="B43">
        <v>40</v>
      </c>
      <c r="C43">
        <v>41</v>
      </c>
      <c r="D43">
        <v>48</v>
      </c>
      <c r="E43">
        <v>34.802</v>
      </c>
      <c r="F43" t="s">
        <v>0</v>
      </c>
      <c r="G43">
        <v>172</v>
      </c>
      <c r="H43">
        <v>50</v>
      </c>
      <c r="I43">
        <v>19.006</v>
      </c>
      <c r="J43" t="s">
        <v>1</v>
      </c>
      <c r="K43" s="5">
        <f t="shared" si="0"/>
        <v>40</v>
      </c>
      <c r="L43" s="6" t="str">
        <f t="shared" si="6"/>
        <v>41° 48' 34.80" S</v>
      </c>
      <c r="M43" s="4" t="str">
        <f t="shared" si="7"/>
        <v>172° 50' 19.01" E</v>
      </c>
      <c r="N43" t="str">
        <f t="shared" si="3"/>
        <v>Then South-east to</v>
      </c>
      <c r="O43" t="s">
        <v>19</v>
      </c>
    </row>
    <row r="44" spans="2:15" ht="13.5" thickBot="1" x14ac:dyDescent="0.25">
      <c r="B44">
        <v>41</v>
      </c>
      <c r="C44">
        <v>41</v>
      </c>
      <c r="D44">
        <v>49</v>
      </c>
      <c r="E44">
        <v>10.881</v>
      </c>
      <c r="F44" t="s">
        <v>0</v>
      </c>
      <c r="G44">
        <v>172</v>
      </c>
      <c r="H44">
        <v>51</v>
      </c>
      <c r="I44">
        <v>51.393000000000001</v>
      </c>
      <c r="J44" t="s">
        <v>1</v>
      </c>
      <c r="K44" s="5">
        <f t="shared" si="0"/>
        <v>41</v>
      </c>
      <c r="L44" s="6" t="str">
        <f t="shared" si="6"/>
        <v>41° 49' 10.88" S</v>
      </c>
      <c r="M44" s="4" t="str">
        <f t="shared" si="7"/>
        <v>172° 51' 51.39" E</v>
      </c>
      <c r="N44" t="str">
        <f t="shared" si="3"/>
        <v>Then North-east to</v>
      </c>
      <c r="O44" t="s">
        <v>34</v>
      </c>
    </row>
    <row r="45" spans="2:15" ht="13.5" thickBot="1" x14ac:dyDescent="0.25">
      <c r="B45">
        <v>42</v>
      </c>
      <c r="C45">
        <v>41</v>
      </c>
      <c r="D45">
        <v>49</v>
      </c>
      <c r="E45">
        <v>8.2460000000000004</v>
      </c>
      <c r="F45" t="s">
        <v>0</v>
      </c>
      <c r="G45">
        <v>172</v>
      </c>
      <c r="H45">
        <v>51</v>
      </c>
      <c r="I45">
        <v>52.588999999999999</v>
      </c>
      <c r="J45" t="s">
        <v>1</v>
      </c>
      <c r="K45" s="5">
        <f t="shared" si="0"/>
        <v>42</v>
      </c>
      <c r="L45" s="6" t="str">
        <f t="shared" si="6"/>
        <v>41° 49' 08.25" S</v>
      </c>
      <c r="M45" s="4" t="str">
        <f t="shared" si="7"/>
        <v>172° 51' 52.59" E</v>
      </c>
      <c r="N45" t="str">
        <f t="shared" si="3"/>
        <v>Then South-east to</v>
      </c>
      <c r="O45" t="s">
        <v>19</v>
      </c>
    </row>
    <row r="46" spans="2:15" ht="13.5" thickBot="1" x14ac:dyDescent="0.25">
      <c r="B46">
        <v>43</v>
      </c>
      <c r="C46">
        <v>41</v>
      </c>
      <c r="D46">
        <v>49</v>
      </c>
      <c r="E46">
        <v>9.6150000000000002</v>
      </c>
      <c r="F46" t="s">
        <v>0</v>
      </c>
      <c r="G46">
        <v>172</v>
      </c>
      <c r="H46">
        <v>51</v>
      </c>
      <c r="I46">
        <v>57.975999999999999</v>
      </c>
      <c r="J46" t="s">
        <v>1</v>
      </c>
      <c r="K46" s="5">
        <f t="shared" si="0"/>
        <v>43</v>
      </c>
      <c r="L46" s="6" t="str">
        <f t="shared" si="6"/>
        <v>41° 49' 09.62" S</v>
      </c>
      <c r="M46" s="4" t="str">
        <f t="shared" si="7"/>
        <v>172° 51' 57.98" E</v>
      </c>
      <c r="N46" t="str">
        <f t="shared" si="3"/>
        <v>Then South-west to</v>
      </c>
      <c r="O46" t="s">
        <v>28</v>
      </c>
    </row>
    <row r="47" spans="2:15" ht="13.5" thickBot="1" x14ac:dyDescent="0.25">
      <c r="B47">
        <v>44</v>
      </c>
      <c r="C47">
        <v>41</v>
      </c>
      <c r="D47">
        <v>54</v>
      </c>
      <c r="E47">
        <v>9.6340000000000003</v>
      </c>
      <c r="F47" t="s">
        <v>0</v>
      </c>
      <c r="G47">
        <v>172</v>
      </c>
      <c r="H47">
        <v>48</v>
      </c>
      <c r="I47">
        <v>0.60899999999999999</v>
      </c>
      <c r="J47" t="s">
        <v>1</v>
      </c>
      <c r="K47" s="5">
        <f t="shared" si="0"/>
        <v>44</v>
      </c>
      <c r="L47" s="6" t="str">
        <f t="shared" si="6"/>
        <v>41° 54' 09.63" S</v>
      </c>
      <c r="M47" s="4" t="str">
        <f t="shared" si="7"/>
        <v>172° 48' 00.61" E</v>
      </c>
      <c r="N47" t="str">
        <f t="shared" si="3"/>
        <v>Then South-west to</v>
      </c>
      <c r="O47" t="s">
        <v>28</v>
      </c>
    </row>
    <row r="48" spans="2:15" ht="13.5" thickBot="1" x14ac:dyDescent="0.25">
      <c r="B48">
        <v>45</v>
      </c>
      <c r="C48">
        <v>42</v>
      </c>
      <c r="D48">
        <v>18</v>
      </c>
      <c r="E48">
        <v>5.28</v>
      </c>
      <c r="F48" t="s">
        <v>0</v>
      </c>
      <c r="G48">
        <v>172</v>
      </c>
      <c r="H48">
        <v>20</v>
      </c>
      <c r="I48">
        <v>27.181999999999999</v>
      </c>
      <c r="J48" t="s">
        <v>1</v>
      </c>
      <c r="K48" s="5">
        <f t="shared" si="0"/>
        <v>45</v>
      </c>
      <c r="L48" s="6" t="str">
        <f t="shared" si="6"/>
        <v>42° 18' 05.28" S</v>
      </c>
      <c r="M48" s="4" t="str">
        <f t="shared" si="7"/>
        <v>172° 20' 27.18" E</v>
      </c>
      <c r="N48" t="str">
        <f t="shared" si="3"/>
        <v>Then North-west to</v>
      </c>
      <c r="O48" t="s">
        <v>31</v>
      </c>
    </row>
    <row r="49" spans="2:15" ht="13.5" thickBot="1" x14ac:dyDescent="0.25">
      <c r="B49">
        <v>46</v>
      </c>
      <c r="C49">
        <v>42</v>
      </c>
      <c r="D49">
        <v>15</v>
      </c>
      <c r="E49">
        <v>5.4249999999999998</v>
      </c>
      <c r="F49" t="s">
        <v>0</v>
      </c>
      <c r="G49">
        <v>172</v>
      </c>
      <c r="H49">
        <v>2</v>
      </c>
      <c r="I49">
        <v>49.936999999999998</v>
      </c>
      <c r="J49" t="s">
        <v>1</v>
      </c>
      <c r="K49" s="5">
        <f t="shared" si="0"/>
        <v>46</v>
      </c>
      <c r="L49" s="6" t="str">
        <f t="shared" si="6"/>
        <v>42° 15' 05.43" S</v>
      </c>
      <c r="M49" s="4" t="str">
        <f t="shared" si="7"/>
        <v>172° 02' 49.94" E</v>
      </c>
      <c r="N49" t="str">
        <f t="shared" si="3"/>
        <v>Then North-west to</v>
      </c>
      <c r="O49" t="s">
        <v>31</v>
      </c>
    </row>
    <row r="50" spans="2:15" ht="13.5" thickBot="1" x14ac:dyDescent="0.25">
      <c r="B50">
        <v>47</v>
      </c>
      <c r="C50">
        <v>41</v>
      </c>
      <c r="D50">
        <v>41</v>
      </c>
      <c r="E50">
        <v>41.692999999999998</v>
      </c>
      <c r="F50" t="s">
        <v>0</v>
      </c>
      <c r="G50">
        <v>172</v>
      </c>
      <c r="H50">
        <v>2</v>
      </c>
      <c r="I50">
        <v>43.902999999999999</v>
      </c>
      <c r="J50" t="s">
        <v>1</v>
      </c>
      <c r="K50" s="5">
        <f t="shared" si="0"/>
        <v>47</v>
      </c>
      <c r="L50" s="6" t="str">
        <f t="shared" si="6"/>
        <v>41° 41' 41.69" S</v>
      </c>
      <c r="M50" s="4" t="str">
        <f t="shared" si="7"/>
        <v>172° 02' 43.90" E</v>
      </c>
      <c r="N50" t="str">
        <f t="shared" si="3"/>
        <v>Then North-east to</v>
      </c>
      <c r="O50" t="s">
        <v>34</v>
      </c>
    </row>
    <row r="51" spans="2:15" ht="13.5" thickBot="1" x14ac:dyDescent="0.25">
      <c r="B51">
        <v>48</v>
      </c>
      <c r="C51">
        <v>41</v>
      </c>
      <c r="D51">
        <v>37</v>
      </c>
      <c r="E51">
        <v>58.133000000000003</v>
      </c>
      <c r="F51" t="s">
        <v>0</v>
      </c>
      <c r="G51">
        <v>172</v>
      </c>
      <c r="H51">
        <v>7</v>
      </c>
      <c r="I51">
        <v>54.512</v>
      </c>
      <c r="J51" t="s">
        <v>1</v>
      </c>
      <c r="K51" s="5">
        <f t="shared" si="0"/>
        <v>48</v>
      </c>
      <c r="L51" s="6" t="str">
        <f t="shared" si="6"/>
        <v>41° 37' 58.13" S</v>
      </c>
      <c r="M51" s="4" t="str">
        <f t="shared" si="7"/>
        <v>172° 07' 54.51" E</v>
      </c>
      <c r="N51" t="str">
        <f t="shared" si="3"/>
        <v>Then South-east to</v>
      </c>
      <c r="O51" t="s">
        <v>19</v>
      </c>
    </row>
    <row r="52" spans="2:15" ht="13.5" thickBot="1" x14ac:dyDescent="0.25">
      <c r="B52">
        <v>49</v>
      </c>
      <c r="C52">
        <v>41</v>
      </c>
      <c r="D52">
        <v>38</v>
      </c>
      <c r="E52">
        <v>2.9569999999999999</v>
      </c>
      <c r="F52" t="s">
        <v>0</v>
      </c>
      <c r="G52">
        <v>172</v>
      </c>
      <c r="H52">
        <v>19</v>
      </c>
      <c r="I52">
        <v>56.829000000000001</v>
      </c>
      <c r="J52" t="s">
        <v>1</v>
      </c>
      <c r="K52" s="5">
        <f t="shared" si="0"/>
        <v>49</v>
      </c>
      <c r="L52" s="6" t="str">
        <f t="shared" si="6"/>
        <v>41° 38' 02.96" S</v>
      </c>
      <c r="M52" s="4" t="str">
        <f t="shared" si="7"/>
        <v>172° 19' 56.83" E</v>
      </c>
      <c r="N52" t="str">
        <f t="shared" si="3"/>
        <v>Then North-east to</v>
      </c>
      <c r="O52" t="s">
        <v>34</v>
      </c>
    </row>
    <row r="53" spans="2:15" x14ac:dyDescent="0.2">
      <c r="B53">
        <v>50</v>
      </c>
      <c r="C53">
        <v>41</v>
      </c>
      <c r="D53">
        <v>34</v>
      </c>
      <c r="E53">
        <v>45.543999999999997</v>
      </c>
      <c r="F53" t="s">
        <v>0</v>
      </c>
      <c r="G53">
        <v>172</v>
      </c>
      <c r="H53">
        <v>24</v>
      </c>
      <c r="I53">
        <v>55.944000000000003</v>
      </c>
      <c r="J53" t="s">
        <v>1</v>
      </c>
      <c r="K53" s="5">
        <f t="shared" si="0"/>
        <v>50</v>
      </c>
      <c r="L53" s="6" t="str">
        <f t="shared" si="6"/>
        <v>41° 34' 45.54" S</v>
      </c>
      <c r="M53" s="4" t="str">
        <f t="shared" si="7"/>
        <v>172° 24' 55.94" E</v>
      </c>
      <c r="N53" t="e">
        <f>IF(AND(L53=#REF!,M53&gt;#REF!),"Then West to",IF(AND(L53=#REF!,M53&lt;#REF!),"Then East to",IF(AND(M53=#REF!,L53&lt;#REF!),"Then South to",IF(AND(M53=#REF!,L53&gt;#REF!),"Then North to",IF(AND(L53&gt;#REF!,M53&gt;#REF!),"Then North-west to",IF(AND(L53&lt;#REF!,M53&gt;#REF!),"Then South-west to",IF(AND(L53&gt;#REF!,M53&lt;#REF!),"Then North-east to",IF(AND(L53&lt;#REF!,M53&lt;#REF!),"Then South-east to","CHECK"))))))))</f>
        <v>#REF!</v>
      </c>
      <c r="O53" t="s">
        <v>290</v>
      </c>
    </row>
    <row r="56" spans="2:15" x14ac:dyDescent="0.2">
      <c r="K56" s="9" t="s">
        <v>291</v>
      </c>
    </row>
    <row r="58" spans="2:15" x14ac:dyDescent="0.2">
      <c r="K58" s="7" t="s">
        <v>5</v>
      </c>
    </row>
  </sheetData>
  <mergeCells count="1">
    <mergeCell ref="K1:M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46"/>
  <sheetViews>
    <sheetView tabSelected="1" topLeftCell="B1" workbookViewId="0">
      <selection activeCell="L43" sqref="L43"/>
    </sheetView>
  </sheetViews>
  <sheetFormatPr defaultRowHeight="12.75" x14ac:dyDescent="0.2"/>
  <cols>
    <col min="2" max="2" width="9.140625" customWidth="1"/>
    <col min="3" max="3" width="6" customWidth="1"/>
    <col min="4" max="4" width="4.85546875" customWidth="1"/>
    <col min="5" max="5" width="6.85546875" customWidth="1"/>
    <col min="6" max="6" width="2.85546875" customWidth="1"/>
    <col min="7" max="7" width="5.7109375" customWidth="1"/>
    <col min="8" max="8" width="4.5703125" customWidth="1"/>
    <col min="9" max="9" width="7" customWidth="1"/>
    <col min="10" max="10" width="4" customWidth="1"/>
    <col min="12" max="13" width="18.85546875" customWidth="1"/>
    <col min="14" max="14" width="17.28515625" hidden="1" customWidth="1"/>
    <col min="15" max="15" width="25.28515625" customWidth="1"/>
  </cols>
  <sheetData>
    <row r="1" spans="2:15" ht="14.25" x14ac:dyDescent="0.2">
      <c r="K1" s="31" t="s">
        <v>289</v>
      </c>
      <c r="L1" s="31"/>
      <c r="M1" s="31"/>
      <c r="O1" s="10" t="s">
        <v>295</v>
      </c>
    </row>
    <row r="2" spans="2:15" ht="13.5" thickBot="1" x14ac:dyDescent="0.25"/>
    <row r="3" spans="2:15" ht="13.5" thickBot="1" x14ac:dyDescent="0.25">
      <c r="K3" s="1" t="s">
        <v>2</v>
      </c>
      <c r="L3" s="2" t="s">
        <v>3</v>
      </c>
      <c r="M3" s="3" t="s">
        <v>4</v>
      </c>
    </row>
    <row r="4" spans="2:15" ht="13.5" thickBot="1" x14ac:dyDescent="0.25">
      <c r="B4">
        <v>1</v>
      </c>
      <c r="C4">
        <v>44</v>
      </c>
      <c r="D4">
        <v>36</v>
      </c>
      <c r="E4">
        <v>27.047999999999998</v>
      </c>
      <c r="F4" t="s">
        <v>0</v>
      </c>
      <c r="G4">
        <v>169</v>
      </c>
      <c r="H4">
        <v>0</v>
      </c>
      <c r="I4">
        <v>35.921999999999997</v>
      </c>
      <c r="J4" t="s">
        <v>1</v>
      </c>
      <c r="K4" s="5">
        <f t="shared" ref="K4:K41" si="0">B4</f>
        <v>1</v>
      </c>
      <c r="L4" s="6" t="str">
        <f>CONCATENATE(C4,"° ",TEXT(D4,"00"),"' ",TEXT(E4,"00"),""" ",F4)</f>
        <v>44° 36' 27" S</v>
      </c>
      <c r="M4" s="4" t="str">
        <f>CONCATENATE(G4,"° ",TEXT(H4,"00"),"' ",TEXT(I4,"00"),""" ",J4)</f>
        <v>169° 00' 36" E</v>
      </c>
      <c r="N4" t="str">
        <f>IF(AND(L4=L5,M4&gt;M5),"Then West to",IF(AND(L4=L5,M4&lt;M5),"Then East to",IF(AND(M4=M5,L4&lt;L5),"Then South to",IF(AND(M4=M5,L4&gt;L5),"Then North to",IF(AND(L4&gt;L5,M4&gt;M5),"Then North-west to",IF(AND(L4&lt;L5,M4&gt;M5),"Then South-west to",IF(AND(L4&gt;L5,M4&lt;M5),"Then North-east to",IF(AND(L4&lt;L5,M4&lt;M5),"Then South-east to","CHECK"))))))))</f>
        <v>Then South-east to</v>
      </c>
      <c r="O4" t="s">
        <v>19</v>
      </c>
    </row>
    <row r="5" spans="2:15" ht="13.5" thickBot="1" x14ac:dyDescent="0.25">
      <c r="B5">
        <v>2</v>
      </c>
      <c r="C5">
        <v>44</v>
      </c>
      <c r="D5">
        <v>37</v>
      </c>
      <c r="E5">
        <v>4.9980000000000002</v>
      </c>
      <c r="F5" t="s">
        <v>0</v>
      </c>
      <c r="G5">
        <v>169</v>
      </c>
      <c r="H5">
        <v>19</v>
      </c>
      <c r="I5">
        <v>56.707999999999998</v>
      </c>
      <c r="J5" t="s">
        <v>1</v>
      </c>
      <c r="K5" s="5">
        <f t="shared" si="0"/>
        <v>2</v>
      </c>
      <c r="L5" s="6" t="str">
        <f t="shared" ref="L5:L41" si="1">CONCATENATE(C5,"° ",TEXT(D5,"00"),"' ",TEXT(E5,"00"),""" ",F5)</f>
        <v>44° 37' 05" S</v>
      </c>
      <c r="M5" s="4" t="str">
        <f t="shared" ref="M5:M41" si="2">CONCATENATE(G5,"° ",TEXT(H5,"00"),"' ",TEXT(I5,"00"),""" ",J5)</f>
        <v>169° 19' 57" E</v>
      </c>
      <c r="N5" t="str">
        <f t="shared" ref="N5:N40" si="3">IF(AND(L5=L6,M5&gt;M6),"Then West to",IF(AND(L5=L6,M5&lt;M6),"Then East to",IF(AND(M5=M6,L5&lt;L6),"Then South to",IF(AND(M5=M6,L5&gt;L6),"Then North to",IF(AND(L5&gt;L6,M5&gt;M6),"Then North-west to",IF(AND(L5&lt;L6,M5&gt;M6),"Then South-west to",IF(AND(L5&gt;L6,M5&lt;M6),"Then North-east to",IF(AND(L5&lt;L6,M5&lt;M6),"Then South-east to","CHECK"))))))))</f>
        <v>Then South-east to</v>
      </c>
      <c r="O5" s="8" t="s">
        <v>19</v>
      </c>
    </row>
    <row r="6" spans="2:15" ht="13.5" thickBot="1" x14ac:dyDescent="0.25">
      <c r="B6">
        <v>3</v>
      </c>
      <c r="C6">
        <v>44</v>
      </c>
      <c r="D6">
        <v>44</v>
      </c>
      <c r="E6">
        <v>51.116</v>
      </c>
      <c r="F6" t="s">
        <v>0</v>
      </c>
      <c r="G6">
        <v>169</v>
      </c>
      <c r="H6">
        <v>21</v>
      </c>
      <c r="I6">
        <v>9.8179999999999996</v>
      </c>
      <c r="J6" t="s">
        <v>1</v>
      </c>
      <c r="K6" s="5">
        <f t="shared" si="0"/>
        <v>3</v>
      </c>
      <c r="L6" s="6" t="str">
        <f t="shared" si="1"/>
        <v>44° 44' 51" S</v>
      </c>
      <c r="M6" s="4" t="str">
        <f t="shared" si="2"/>
        <v>169° 21' 10" E</v>
      </c>
      <c r="N6" t="str">
        <f t="shared" si="3"/>
        <v>Then South-east to</v>
      </c>
      <c r="O6" t="s">
        <v>19</v>
      </c>
    </row>
    <row r="7" spans="2:15" ht="13.5" thickBot="1" x14ac:dyDescent="0.25">
      <c r="B7">
        <v>4</v>
      </c>
      <c r="C7">
        <v>44</v>
      </c>
      <c r="D7">
        <v>44</v>
      </c>
      <c r="E7">
        <v>59.707000000000001</v>
      </c>
      <c r="F7" t="s">
        <v>0</v>
      </c>
      <c r="G7">
        <v>169</v>
      </c>
      <c r="H7">
        <v>28</v>
      </c>
      <c r="I7">
        <v>3.9609999999999999</v>
      </c>
      <c r="J7" t="s">
        <v>1</v>
      </c>
      <c r="K7" s="5">
        <f t="shared" si="0"/>
        <v>4</v>
      </c>
      <c r="L7" s="6" t="str">
        <f t="shared" si="1"/>
        <v>44° 44' 60" S</v>
      </c>
      <c r="M7" s="4" t="str">
        <f t="shared" si="2"/>
        <v>169° 28' 04" E</v>
      </c>
      <c r="N7" t="str">
        <f t="shared" si="3"/>
        <v>Then North-east to</v>
      </c>
      <c r="O7" t="s">
        <v>34</v>
      </c>
    </row>
    <row r="8" spans="2:15" ht="13.5" thickBot="1" x14ac:dyDescent="0.25">
      <c r="B8">
        <v>5</v>
      </c>
      <c r="C8">
        <v>44</v>
      </c>
      <c r="D8">
        <v>43</v>
      </c>
      <c r="E8">
        <v>47.399000000000001</v>
      </c>
      <c r="F8" t="s">
        <v>0</v>
      </c>
      <c r="G8">
        <v>169</v>
      </c>
      <c r="H8">
        <v>35</v>
      </c>
      <c r="I8">
        <v>20.654</v>
      </c>
      <c r="J8" t="s">
        <v>1</v>
      </c>
      <c r="K8" s="5">
        <f t="shared" si="0"/>
        <v>5</v>
      </c>
      <c r="L8" s="6" t="str">
        <f t="shared" si="1"/>
        <v>44° 43' 47" S</v>
      </c>
      <c r="M8" s="4" t="str">
        <f t="shared" si="2"/>
        <v>169° 35' 21" E</v>
      </c>
      <c r="N8" t="str">
        <f t="shared" si="3"/>
        <v>Then South-east to</v>
      </c>
      <c r="O8" t="s">
        <v>19</v>
      </c>
    </row>
    <row r="9" spans="2:15" ht="13.5" thickBot="1" x14ac:dyDescent="0.25">
      <c r="B9">
        <v>6</v>
      </c>
      <c r="C9">
        <v>44</v>
      </c>
      <c r="D9">
        <v>48</v>
      </c>
      <c r="E9">
        <v>59.756999999999998</v>
      </c>
      <c r="F9" t="s">
        <v>0</v>
      </c>
      <c r="G9">
        <v>169</v>
      </c>
      <c r="H9">
        <v>47</v>
      </c>
      <c r="I9">
        <v>35.862000000000002</v>
      </c>
      <c r="J9" t="s">
        <v>1</v>
      </c>
      <c r="K9" s="5">
        <f t="shared" si="0"/>
        <v>6</v>
      </c>
      <c r="L9" s="6" t="str">
        <f t="shared" si="1"/>
        <v>44° 48' 60" S</v>
      </c>
      <c r="M9" s="4" t="str">
        <f t="shared" si="2"/>
        <v>169° 47' 36" E</v>
      </c>
      <c r="N9" t="str">
        <f t="shared" si="3"/>
        <v>Then South-east to</v>
      </c>
      <c r="O9" t="s">
        <v>19</v>
      </c>
    </row>
    <row r="10" spans="2:15" ht="13.5" thickBot="1" x14ac:dyDescent="0.25">
      <c r="B10">
        <v>7</v>
      </c>
      <c r="C10">
        <v>44</v>
      </c>
      <c r="D10">
        <v>55</v>
      </c>
      <c r="E10">
        <v>50.338000000000001</v>
      </c>
      <c r="F10" t="s">
        <v>0</v>
      </c>
      <c r="G10">
        <v>169</v>
      </c>
      <c r="H10">
        <v>54</v>
      </c>
      <c r="I10">
        <v>18.777000000000001</v>
      </c>
      <c r="J10" t="s">
        <v>1</v>
      </c>
      <c r="K10" s="5">
        <f t="shared" si="0"/>
        <v>7</v>
      </c>
      <c r="L10" s="6" t="str">
        <f t="shared" si="1"/>
        <v>44° 55' 50" S</v>
      </c>
      <c r="M10" s="4" t="str">
        <f t="shared" si="2"/>
        <v>169° 54' 19" E</v>
      </c>
      <c r="N10" t="str">
        <f t="shared" si="3"/>
        <v>Then South-east to</v>
      </c>
      <c r="O10" t="s">
        <v>19</v>
      </c>
    </row>
    <row r="11" spans="2:15" ht="13.5" thickBot="1" x14ac:dyDescent="0.25">
      <c r="B11">
        <v>8</v>
      </c>
      <c r="C11">
        <v>44</v>
      </c>
      <c r="D11">
        <v>59</v>
      </c>
      <c r="E11">
        <v>27.605</v>
      </c>
      <c r="F11" t="s">
        <v>0</v>
      </c>
      <c r="G11">
        <v>170</v>
      </c>
      <c r="H11">
        <v>7</v>
      </c>
      <c r="I11">
        <v>37.216999999999999</v>
      </c>
      <c r="J11" t="s">
        <v>1</v>
      </c>
      <c r="K11" s="5">
        <f t="shared" si="0"/>
        <v>8</v>
      </c>
      <c r="L11" s="6" t="str">
        <f t="shared" si="1"/>
        <v>44° 59' 28" S</v>
      </c>
      <c r="M11" s="4" t="str">
        <f t="shared" si="2"/>
        <v>170° 07' 37" E</v>
      </c>
      <c r="N11" t="str">
        <f t="shared" si="3"/>
        <v>Then South-east to</v>
      </c>
      <c r="O11" t="s">
        <v>19</v>
      </c>
    </row>
    <row r="12" spans="2:15" ht="13.5" thickBot="1" x14ac:dyDescent="0.25">
      <c r="B12">
        <v>9</v>
      </c>
      <c r="C12">
        <v>45</v>
      </c>
      <c r="D12">
        <v>1</v>
      </c>
      <c r="E12">
        <v>36.837000000000003</v>
      </c>
      <c r="F12" t="s">
        <v>0</v>
      </c>
      <c r="G12">
        <v>170</v>
      </c>
      <c r="H12">
        <v>15</v>
      </c>
      <c r="I12">
        <v>35.628999999999998</v>
      </c>
      <c r="J12" t="s">
        <v>1</v>
      </c>
      <c r="K12" s="5">
        <f t="shared" si="0"/>
        <v>9</v>
      </c>
      <c r="L12" s="6" t="str">
        <f t="shared" si="1"/>
        <v>45° 01' 37" S</v>
      </c>
      <c r="M12" s="4" t="str">
        <f t="shared" si="2"/>
        <v>170° 15' 36" E</v>
      </c>
      <c r="N12" t="str">
        <f t="shared" si="3"/>
        <v>Then South-east to</v>
      </c>
      <c r="O12" t="s">
        <v>19</v>
      </c>
    </row>
    <row r="13" spans="2:15" ht="13.5" thickBot="1" x14ac:dyDescent="0.25">
      <c r="B13">
        <v>10</v>
      </c>
      <c r="C13">
        <v>45</v>
      </c>
      <c r="D13">
        <v>17</v>
      </c>
      <c r="E13">
        <v>17.236999999999998</v>
      </c>
      <c r="F13" t="s">
        <v>0</v>
      </c>
      <c r="G13">
        <v>170</v>
      </c>
      <c r="H13">
        <v>31</v>
      </c>
      <c r="I13">
        <v>24.710999999999999</v>
      </c>
      <c r="J13" t="s">
        <v>1</v>
      </c>
      <c r="K13" s="5">
        <f t="shared" si="0"/>
        <v>10</v>
      </c>
      <c r="L13" s="6" t="str">
        <f t="shared" si="1"/>
        <v>45° 17' 17" S</v>
      </c>
      <c r="M13" s="4" t="str">
        <f t="shared" si="2"/>
        <v>170° 31' 25" E</v>
      </c>
      <c r="N13" t="str">
        <f t="shared" si="3"/>
        <v>Then South-west to</v>
      </c>
      <c r="O13" t="s">
        <v>28</v>
      </c>
    </row>
    <row r="14" spans="2:15" ht="13.5" thickBot="1" x14ac:dyDescent="0.25">
      <c r="B14">
        <v>11</v>
      </c>
      <c r="C14">
        <v>45</v>
      </c>
      <c r="D14">
        <v>20</v>
      </c>
      <c r="E14">
        <v>8.5999999999999993E-2</v>
      </c>
      <c r="F14" t="s">
        <v>0</v>
      </c>
      <c r="G14">
        <v>170</v>
      </c>
      <c r="H14">
        <v>29</v>
      </c>
      <c r="I14">
        <v>24.35</v>
      </c>
      <c r="J14" t="s">
        <v>1</v>
      </c>
      <c r="K14" s="5">
        <f t="shared" si="0"/>
        <v>11</v>
      </c>
      <c r="L14" s="6" t="str">
        <f t="shared" si="1"/>
        <v>45° 20' 00" S</v>
      </c>
      <c r="M14" s="4" t="str">
        <f t="shared" si="2"/>
        <v>170° 29' 24" E</v>
      </c>
      <c r="N14" t="str">
        <f t="shared" si="3"/>
        <v>Then South-east to</v>
      </c>
      <c r="O14" t="s">
        <v>19</v>
      </c>
    </row>
    <row r="15" spans="2:15" ht="13.5" thickBot="1" x14ac:dyDescent="0.25">
      <c r="B15">
        <v>12</v>
      </c>
      <c r="C15">
        <v>45</v>
      </c>
      <c r="D15">
        <v>23</v>
      </c>
      <c r="E15">
        <v>21.414000000000001</v>
      </c>
      <c r="F15" t="s">
        <v>0</v>
      </c>
      <c r="G15">
        <v>170</v>
      </c>
      <c r="H15">
        <v>35</v>
      </c>
      <c r="I15">
        <v>3.6560000000000001</v>
      </c>
      <c r="J15" t="s">
        <v>1</v>
      </c>
      <c r="K15" s="5">
        <f t="shared" si="0"/>
        <v>12</v>
      </c>
      <c r="L15" s="6" t="str">
        <f t="shared" si="1"/>
        <v>45° 23' 21" S</v>
      </c>
      <c r="M15" s="4" t="str">
        <f t="shared" si="2"/>
        <v>170° 35' 04" E</v>
      </c>
      <c r="N15" t="str">
        <f t="shared" si="3"/>
        <v>Then South-west to</v>
      </c>
      <c r="O15" t="s">
        <v>28</v>
      </c>
    </row>
    <row r="16" spans="2:15" ht="13.5" thickBot="1" x14ac:dyDescent="0.25">
      <c r="B16">
        <v>13</v>
      </c>
      <c r="C16">
        <v>45</v>
      </c>
      <c r="D16">
        <v>24</v>
      </c>
      <c r="E16">
        <v>14.205</v>
      </c>
      <c r="F16" t="s">
        <v>0</v>
      </c>
      <c r="G16">
        <v>170</v>
      </c>
      <c r="H16">
        <v>33</v>
      </c>
      <c r="I16">
        <v>57.664000000000001</v>
      </c>
      <c r="J16" t="s">
        <v>1</v>
      </c>
      <c r="K16" s="5">
        <f t="shared" si="0"/>
        <v>13</v>
      </c>
      <c r="L16" s="6" t="str">
        <f t="shared" si="1"/>
        <v>45° 24' 14" S</v>
      </c>
      <c r="M16" s="4" t="str">
        <f t="shared" si="2"/>
        <v>170° 33' 58" E</v>
      </c>
      <c r="N16" t="str">
        <f t="shared" si="3"/>
        <v>Then South-east to</v>
      </c>
      <c r="O16" t="s">
        <v>19</v>
      </c>
    </row>
    <row r="17" spans="2:15" ht="13.5" thickBot="1" x14ac:dyDescent="0.25">
      <c r="B17">
        <v>14</v>
      </c>
      <c r="C17">
        <v>45</v>
      </c>
      <c r="D17">
        <v>27</v>
      </c>
      <c r="E17">
        <v>44.185000000000002</v>
      </c>
      <c r="F17" t="s">
        <v>0</v>
      </c>
      <c r="G17">
        <v>170</v>
      </c>
      <c r="H17">
        <v>41</v>
      </c>
      <c r="I17">
        <v>8.9600000000000009</v>
      </c>
      <c r="J17" t="s">
        <v>1</v>
      </c>
      <c r="K17" s="5">
        <f t="shared" si="0"/>
        <v>14</v>
      </c>
      <c r="L17" s="6" t="str">
        <f t="shared" si="1"/>
        <v>45° 27' 44" S</v>
      </c>
      <c r="M17" s="4" t="str">
        <f t="shared" si="2"/>
        <v>170° 41' 09" E</v>
      </c>
      <c r="N17" t="str">
        <f t="shared" si="3"/>
        <v>Then South-west to</v>
      </c>
      <c r="O17" t="s">
        <v>28</v>
      </c>
    </row>
    <row r="18" spans="2:15" ht="13.5" thickBot="1" x14ac:dyDescent="0.25">
      <c r="B18">
        <v>15</v>
      </c>
      <c r="C18">
        <v>45</v>
      </c>
      <c r="D18">
        <v>56</v>
      </c>
      <c r="E18">
        <v>56.140999999999998</v>
      </c>
      <c r="F18" t="s">
        <v>0</v>
      </c>
      <c r="G18">
        <v>170</v>
      </c>
      <c r="H18">
        <v>19</v>
      </c>
      <c r="I18">
        <v>18.628</v>
      </c>
      <c r="J18" t="s">
        <v>1</v>
      </c>
      <c r="K18" s="5">
        <f t="shared" si="0"/>
        <v>15</v>
      </c>
      <c r="L18" s="6" t="str">
        <f t="shared" si="1"/>
        <v>45° 56' 56" S</v>
      </c>
      <c r="M18" s="4" t="str">
        <f t="shared" si="2"/>
        <v>170° 19' 19" E</v>
      </c>
      <c r="N18" t="str">
        <f t="shared" si="3"/>
        <v>Then North-west to</v>
      </c>
      <c r="O18" t="s">
        <v>31</v>
      </c>
    </row>
    <row r="19" spans="2:15" ht="13.5" thickBot="1" x14ac:dyDescent="0.25">
      <c r="B19">
        <v>16</v>
      </c>
      <c r="C19">
        <v>45</v>
      </c>
      <c r="D19">
        <v>50</v>
      </c>
      <c r="E19">
        <v>50.789000000000001</v>
      </c>
      <c r="F19" t="s">
        <v>0</v>
      </c>
      <c r="G19">
        <v>170</v>
      </c>
      <c r="H19">
        <v>10</v>
      </c>
      <c r="I19">
        <v>28.212</v>
      </c>
      <c r="J19" t="s">
        <v>1</v>
      </c>
      <c r="K19" s="5">
        <f t="shared" si="0"/>
        <v>16</v>
      </c>
      <c r="L19" s="6" t="str">
        <f t="shared" si="1"/>
        <v>45° 50' 51" S</v>
      </c>
      <c r="M19" s="4" t="str">
        <f t="shared" si="2"/>
        <v>170° 10' 28" E</v>
      </c>
      <c r="N19" t="str">
        <f t="shared" si="3"/>
        <v>Then South-west to</v>
      </c>
      <c r="O19" t="s">
        <v>28</v>
      </c>
    </row>
    <row r="20" spans="2:15" ht="13.5" thickBot="1" x14ac:dyDescent="0.25">
      <c r="B20">
        <v>17</v>
      </c>
      <c r="C20">
        <v>45</v>
      </c>
      <c r="D20">
        <v>56</v>
      </c>
      <c r="E20">
        <v>5.0720000000000001</v>
      </c>
      <c r="F20" t="s">
        <v>0</v>
      </c>
      <c r="G20">
        <v>170</v>
      </c>
      <c r="H20">
        <v>3</v>
      </c>
      <c r="I20">
        <v>15.206</v>
      </c>
      <c r="J20" t="s">
        <v>1</v>
      </c>
      <c r="K20" s="5">
        <f t="shared" si="0"/>
        <v>17</v>
      </c>
      <c r="L20" s="6" t="str">
        <f t="shared" si="1"/>
        <v>45° 56' 05" S</v>
      </c>
      <c r="M20" s="4" t="str">
        <f t="shared" si="2"/>
        <v>170° 03' 15" E</v>
      </c>
      <c r="N20" t="str">
        <f t="shared" si="3"/>
        <v>Then South-west to</v>
      </c>
      <c r="O20" t="s">
        <v>28</v>
      </c>
    </row>
    <row r="21" spans="2:15" ht="13.5" thickBot="1" x14ac:dyDescent="0.25">
      <c r="B21">
        <v>18</v>
      </c>
      <c r="C21">
        <v>45</v>
      </c>
      <c r="D21">
        <v>58</v>
      </c>
      <c r="E21">
        <v>26.885999999999999</v>
      </c>
      <c r="F21" t="s">
        <v>0</v>
      </c>
      <c r="G21">
        <v>170</v>
      </c>
      <c r="H21">
        <v>2</v>
      </c>
      <c r="I21">
        <v>43.133000000000003</v>
      </c>
      <c r="J21" t="s">
        <v>1</v>
      </c>
      <c r="K21" s="5">
        <f t="shared" si="0"/>
        <v>18</v>
      </c>
      <c r="L21" s="6" t="str">
        <f t="shared" si="1"/>
        <v>45° 58' 27" S</v>
      </c>
      <c r="M21" s="4" t="str">
        <f t="shared" si="2"/>
        <v>170° 02' 43" E</v>
      </c>
      <c r="N21" t="str">
        <f t="shared" si="3"/>
        <v>Then West to</v>
      </c>
      <c r="O21" t="s">
        <v>293</v>
      </c>
    </row>
    <row r="22" spans="2:15" ht="13.5" thickBot="1" x14ac:dyDescent="0.25">
      <c r="B22">
        <v>19</v>
      </c>
      <c r="C22">
        <v>45</v>
      </c>
      <c r="D22">
        <v>58</v>
      </c>
      <c r="E22">
        <v>26.599</v>
      </c>
      <c r="F22" t="s">
        <v>0</v>
      </c>
      <c r="G22">
        <v>169</v>
      </c>
      <c r="H22">
        <v>58</v>
      </c>
      <c r="I22">
        <v>54.02</v>
      </c>
      <c r="J22" t="s">
        <v>1</v>
      </c>
      <c r="K22" s="5">
        <f t="shared" si="0"/>
        <v>19</v>
      </c>
      <c r="L22" s="6" t="str">
        <f t="shared" si="1"/>
        <v>45° 58' 27" S</v>
      </c>
      <c r="M22" s="4" t="str">
        <f t="shared" si="2"/>
        <v>169° 58' 54" E</v>
      </c>
      <c r="N22" t="str">
        <f t="shared" si="3"/>
        <v>Then North-west to</v>
      </c>
      <c r="O22" t="s">
        <v>31</v>
      </c>
    </row>
    <row r="23" spans="2:15" ht="13.5" thickBot="1" x14ac:dyDescent="0.25">
      <c r="B23">
        <v>20</v>
      </c>
      <c r="C23">
        <v>45</v>
      </c>
      <c r="D23">
        <v>55</v>
      </c>
      <c r="E23">
        <v>55.494</v>
      </c>
      <c r="F23" t="s">
        <v>0</v>
      </c>
      <c r="G23">
        <v>169</v>
      </c>
      <c r="H23">
        <v>50</v>
      </c>
      <c r="I23">
        <v>10.722</v>
      </c>
      <c r="J23" t="s">
        <v>1</v>
      </c>
      <c r="K23" s="5">
        <f t="shared" si="0"/>
        <v>20</v>
      </c>
      <c r="L23" s="6" t="str">
        <f t="shared" si="1"/>
        <v>45° 55' 55" S</v>
      </c>
      <c r="M23" s="4" t="str">
        <f t="shared" si="2"/>
        <v>169° 50' 11" E</v>
      </c>
      <c r="N23" t="str">
        <f t="shared" si="3"/>
        <v>Then North-west to</v>
      </c>
      <c r="O23" t="s">
        <v>31</v>
      </c>
    </row>
    <row r="24" spans="2:15" ht="13.5" thickBot="1" x14ac:dyDescent="0.25">
      <c r="B24">
        <v>21</v>
      </c>
      <c r="C24">
        <v>45</v>
      </c>
      <c r="D24">
        <v>51</v>
      </c>
      <c r="E24">
        <v>18.195</v>
      </c>
      <c r="F24" t="s">
        <v>0</v>
      </c>
      <c r="G24">
        <v>169</v>
      </c>
      <c r="H24">
        <v>41</v>
      </c>
      <c r="I24">
        <v>27.535</v>
      </c>
      <c r="J24" t="s">
        <v>1</v>
      </c>
      <c r="K24" s="5">
        <f t="shared" si="0"/>
        <v>21</v>
      </c>
      <c r="L24" s="6" t="str">
        <f t="shared" si="1"/>
        <v>45° 51' 18" S</v>
      </c>
      <c r="M24" s="4" t="str">
        <f t="shared" si="2"/>
        <v>169° 41' 28" E</v>
      </c>
      <c r="N24" t="str">
        <f t="shared" si="3"/>
        <v>Then North-west to</v>
      </c>
      <c r="O24" t="s">
        <v>31</v>
      </c>
    </row>
    <row r="25" spans="2:15" ht="13.5" thickBot="1" x14ac:dyDescent="0.25">
      <c r="B25">
        <v>22</v>
      </c>
      <c r="C25">
        <v>45</v>
      </c>
      <c r="D25">
        <v>50</v>
      </c>
      <c r="E25">
        <v>48.314999999999998</v>
      </c>
      <c r="F25" t="s">
        <v>0</v>
      </c>
      <c r="G25">
        <v>169</v>
      </c>
      <c r="H25">
        <v>28</v>
      </c>
      <c r="I25">
        <v>1.02</v>
      </c>
      <c r="J25" t="s">
        <v>1</v>
      </c>
      <c r="K25" s="5">
        <f t="shared" si="0"/>
        <v>22</v>
      </c>
      <c r="L25" s="6" t="str">
        <f t="shared" si="1"/>
        <v>45° 50' 48" S</v>
      </c>
      <c r="M25" s="4" t="str">
        <f t="shared" si="2"/>
        <v>169° 28' 01" E</v>
      </c>
      <c r="N25" t="str">
        <f t="shared" si="3"/>
        <v>Then North-west to</v>
      </c>
      <c r="O25" t="s">
        <v>31</v>
      </c>
    </row>
    <row r="26" spans="2:15" ht="13.5" thickBot="1" x14ac:dyDescent="0.25">
      <c r="B26">
        <v>23</v>
      </c>
      <c r="C26">
        <v>45</v>
      </c>
      <c r="D26">
        <v>44</v>
      </c>
      <c r="E26">
        <v>21.477</v>
      </c>
      <c r="F26" t="s">
        <v>0</v>
      </c>
      <c r="G26">
        <v>169</v>
      </c>
      <c r="H26">
        <v>19</v>
      </c>
      <c r="I26">
        <v>35.795999999999999</v>
      </c>
      <c r="J26" t="s">
        <v>1</v>
      </c>
      <c r="K26" s="5">
        <f t="shared" si="0"/>
        <v>23</v>
      </c>
      <c r="L26" s="6" t="str">
        <f t="shared" si="1"/>
        <v>45° 44' 21" S</v>
      </c>
      <c r="M26" s="4" t="str">
        <f t="shared" si="2"/>
        <v>169° 19' 36" E</v>
      </c>
      <c r="N26" t="str">
        <f t="shared" si="3"/>
        <v>Then North-west to</v>
      </c>
      <c r="O26" t="s">
        <v>31</v>
      </c>
    </row>
    <row r="27" spans="2:15" ht="13.5" thickBot="1" x14ac:dyDescent="0.25">
      <c r="B27">
        <v>24</v>
      </c>
      <c r="C27">
        <v>45</v>
      </c>
      <c r="D27">
        <v>40</v>
      </c>
      <c r="E27">
        <v>47.573999999999998</v>
      </c>
      <c r="F27" t="s">
        <v>0</v>
      </c>
      <c r="G27">
        <v>169</v>
      </c>
      <c r="H27">
        <v>12</v>
      </c>
      <c r="I27">
        <v>22.108000000000001</v>
      </c>
      <c r="J27" t="s">
        <v>1</v>
      </c>
      <c r="K27" s="5">
        <f t="shared" si="0"/>
        <v>24</v>
      </c>
      <c r="L27" s="6" t="str">
        <f t="shared" si="1"/>
        <v>45° 40' 48" S</v>
      </c>
      <c r="M27" s="4" t="str">
        <f t="shared" si="2"/>
        <v>169° 12' 22" E</v>
      </c>
      <c r="N27" t="str">
        <f t="shared" si="3"/>
        <v>Then North-west to</v>
      </c>
      <c r="O27" t="s">
        <v>31</v>
      </c>
    </row>
    <row r="28" spans="2:15" ht="13.5" thickBot="1" x14ac:dyDescent="0.25">
      <c r="B28">
        <v>25</v>
      </c>
      <c r="C28">
        <v>45</v>
      </c>
      <c r="D28">
        <v>39</v>
      </c>
      <c r="E28">
        <v>37.834000000000003</v>
      </c>
      <c r="F28" t="s">
        <v>0</v>
      </c>
      <c r="G28">
        <v>168</v>
      </c>
      <c r="H28">
        <v>55</v>
      </c>
      <c r="I28">
        <v>13.371</v>
      </c>
      <c r="J28" t="s">
        <v>1</v>
      </c>
      <c r="K28" s="5">
        <f t="shared" si="0"/>
        <v>25</v>
      </c>
      <c r="L28" s="6" t="str">
        <f t="shared" si="1"/>
        <v>45° 39' 38" S</v>
      </c>
      <c r="M28" s="4" t="str">
        <f t="shared" si="2"/>
        <v>168° 55' 13" E</v>
      </c>
      <c r="N28" t="str">
        <f t="shared" si="3"/>
        <v>Then North-west to</v>
      </c>
      <c r="O28" t="s">
        <v>31</v>
      </c>
    </row>
    <row r="29" spans="2:15" ht="13.5" thickBot="1" x14ac:dyDescent="0.25">
      <c r="B29">
        <v>26</v>
      </c>
      <c r="C29">
        <v>45</v>
      </c>
      <c r="D29">
        <v>31</v>
      </c>
      <c r="E29">
        <v>7.6210000000000004</v>
      </c>
      <c r="F29" t="s">
        <v>0</v>
      </c>
      <c r="G29">
        <v>168</v>
      </c>
      <c r="H29">
        <v>41</v>
      </c>
      <c r="I29">
        <v>13.718999999999999</v>
      </c>
      <c r="J29" t="s">
        <v>1</v>
      </c>
      <c r="K29" s="5">
        <f t="shared" si="0"/>
        <v>26</v>
      </c>
      <c r="L29" s="6" t="str">
        <f t="shared" si="1"/>
        <v>45° 31' 08" S</v>
      </c>
      <c r="M29" s="4" t="str">
        <f t="shared" si="2"/>
        <v>168° 41' 14" E</v>
      </c>
      <c r="N29" t="str">
        <f t="shared" si="3"/>
        <v>Then North-east to</v>
      </c>
      <c r="O29" t="s">
        <v>34</v>
      </c>
    </row>
    <row r="30" spans="2:15" ht="13.5" thickBot="1" x14ac:dyDescent="0.25">
      <c r="B30">
        <v>27</v>
      </c>
      <c r="C30">
        <v>45</v>
      </c>
      <c r="D30">
        <v>11</v>
      </c>
      <c r="E30">
        <v>30.538</v>
      </c>
      <c r="F30" t="s">
        <v>0</v>
      </c>
      <c r="G30">
        <v>168</v>
      </c>
      <c r="H30">
        <v>56</v>
      </c>
      <c r="I30">
        <v>1.9810000000000001</v>
      </c>
      <c r="J30" t="s">
        <v>1</v>
      </c>
      <c r="K30" s="5">
        <f t="shared" si="0"/>
        <v>27</v>
      </c>
      <c r="L30" s="6" t="str">
        <f t="shared" si="1"/>
        <v>45° 11' 31" S</v>
      </c>
      <c r="M30" s="4" t="str">
        <f t="shared" si="2"/>
        <v>168° 56' 02" E</v>
      </c>
      <c r="N30" t="str">
        <f t="shared" si="3"/>
        <v>Then North-east to</v>
      </c>
      <c r="O30" t="s">
        <v>34</v>
      </c>
    </row>
    <row r="31" spans="2:15" ht="13.5" thickBot="1" x14ac:dyDescent="0.25">
      <c r="B31">
        <v>28</v>
      </c>
      <c r="C31">
        <v>45</v>
      </c>
      <c r="D31">
        <v>7</v>
      </c>
      <c r="E31">
        <v>24.645</v>
      </c>
      <c r="F31" t="s">
        <v>0</v>
      </c>
      <c r="G31">
        <v>168</v>
      </c>
      <c r="H31">
        <v>58</v>
      </c>
      <c r="I31">
        <v>30.009</v>
      </c>
      <c r="J31" t="s">
        <v>1</v>
      </c>
      <c r="K31" s="5">
        <f t="shared" si="0"/>
        <v>28</v>
      </c>
      <c r="L31" s="6" t="str">
        <f t="shared" si="1"/>
        <v>45° 07' 25" S</v>
      </c>
      <c r="M31" s="4" t="str">
        <f t="shared" si="2"/>
        <v>168° 58' 30" E</v>
      </c>
      <c r="N31" t="str">
        <f t="shared" si="3"/>
        <v>Then North-east to</v>
      </c>
      <c r="O31" t="s">
        <v>34</v>
      </c>
    </row>
    <row r="32" spans="2:15" ht="13.5" thickBot="1" x14ac:dyDescent="0.25">
      <c r="B32">
        <v>29</v>
      </c>
      <c r="C32">
        <v>45</v>
      </c>
      <c r="D32">
        <v>5</v>
      </c>
      <c r="E32">
        <v>27.102</v>
      </c>
      <c r="F32" t="s">
        <v>0</v>
      </c>
      <c r="G32">
        <v>168</v>
      </c>
      <c r="H32">
        <v>59</v>
      </c>
      <c r="I32">
        <v>33.116999999999997</v>
      </c>
      <c r="J32" t="s">
        <v>1</v>
      </c>
      <c r="K32" s="5">
        <f t="shared" si="0"/>
        <v>29</v>
      </c>
      <c r="L32" s="6" t="str">
        <f t="shared" si="1"/>
        <v>45° 05' 27" S</v>
      </c>
      <c r="M32" s="4" t="str">
        <f t="shared" si="2"/>
        <v>168° 59' 33" E</v>
      </c>
      <c r="N32" t="str">
        <f t="shared" si="3"/>
        <v>Then North-east to</v>
      </c>
      <c r="O32" t="s">
        <v>34</v>
      </c>
    </row>
    <row r="33" spans="2:15" ht="13.5" thickBot="1" x14ac:dyDescent="0.25">
      <c r="B33">
        <v>30</v>
      </c>
      <c r="C33">
        <v>45</v>
      </c>
      <c r="D33">
        <v>1</v>
      </c>
      <c r="E33">
        <v>38.203000000000003</v>
      </c>
      <c r="F33" t="s">
        <v>0</v>
      </c>
      <c r="G33">
        <v>169</v>
      </c>
      <c r="H33">
        <v>1</v>
      </c>
      <c r="I33">
        <v>57.872</v>
      </c>
      <c r="J33" t="s">
        <v>1</v>
      </c>
      <c r="K33" s="5">
        <f t="shared" si="0"/>
        <v>30</v>
      </c>
      <c r="L33" s="6" t="str">
        <f t="shared" si="1"/>
        <v>45° 01' 38" S</v>
      </c>
      <c r="M33" s="4" t="str">
        <f t="shared" si="2"/>
        <v>169° 01' 58" E</v>
      </c>
      <c r="N33" t="str">
        <f t="shared" si="3"/>
        <v>Then South-east to</v>
      </c>
      <c r="O33" t="s">
        <v>19</v>
      </c>
    </row>
    <row r="34" spans="2:15" ht="13.5" thickBot="1" x14ac:dyDescent="0.25">
      <c r="B34">
        <v>31</v>
      </c>
      <c r="C34">
        <v>45</v>
      </c>
      <c r="D34">
        <v>1</v>
      </c>
      <c r="E34">
        <v>49.25</v>
      </c>
      <c r="F34" t="s">
        <v>0</v>
      </c>
      <c r="G34">
        <v>169</v>
      </c>
      <c r="H34">
        <v>7</v>
      </c>
      <c r="I34">
        <v>18.997</v>
      </c>
      <c r="J34" t="s">
        <v>1</v>
      </c>
      <c r="K34" s="5">
        <f t="shared" si="0"/>
        <v>31</v>
      </c>
      <c r="L34" s="6" t="str">
        <f t="shared" si="1"/>
        <v>45° 01' 49" S</v>
      </c>
      <c r="M34" s="4" t="str">
        <f t="shared" si="2"/>
        <v>169° 07' 19" E</v>
      </c>
      <c r="N34" t="str">
        <f t="shared" si="3"/>
        <v>Then North-east to</v>
      </c>
      <c r="O34" t="s">
        <v>34</v>
      </c>
    </row>
    <row r="35" spans="2:15" ht="13.5" thickBot="1" x14ac:dyDescent="0.25">
      <c r="B35">
        <v>32</v>
      </c>
      <c r="C35">
        <v>44</v>
      </c>
      <c r="D35">
        <v>55</v>
      </c>
      <c r="E35">
        <v>45.417999999999999</v>
      </c>
      <c r="F35" t="s">
        <v>0</v>
      </c>
      <c r="G35">
        <v>169</v>
      </c>
      <c r="H35">
        <v>7</v>
      </c>
      <c r="I35">
        <v>59.604999999999997</v>
      </c>
      <c r="J35" t="s">
        <v>1</v>
      </c>
      <c r="K35" s="5">
        <f t="shared" si="0"/>
        <v>32</v>
      </c>
      <c r="L35" s="6" t="str">
        <f t="shared" si="1"/>
        <v>44° 55' 45" S</v>
      </c>
      <c r="M35" s="4" t="str">
        <f t="shared" si="2"/>
        <v>169° 07' 60" E</v>
      </c>
      <c r="N35" t="str">
        <f t="shared" si="3"/>
        <v>Then North-west to</v>
      </c>
      <c r="O35" t="s">
        <v>31</v>
      </c>
    </row>
    <row r="36" spans="2:15" ht="13.5" thickBot="1" x14ac:dyDescent="0.25">
      <c r="B36">
        <v>33</v>
      </c>
      <c r="C36">
        <v>44</v>
      </c>
      <c r="D36">
        <v>53</v>
      </c>
      <c r="E36">
        <v>57.920999999999999</v>
      </c>
      <c r="F36" t="s">
        <v>0</v>
      </c>
      <c r="G36">
        <v>169</v>
      </c>
      <c r="H36">
        <v>2</v>
      </c>
      <c r="I36">
        <v>53.698</v>
      </c>
      <c r="J36" t="s">
        <v>1</v>
      </c>
      <c r="K36" s="5">
        <f t="shared" si="0"/>
        <v>33</v>
      </c>
      <c r="L36" s="6" t="str">
        <f t="shared" si="1"/>
        <v>44° 53' 58" S</v>
      </c>
      <c r="M36" s="4" t="str">
        <f t="shared" si="2"/>
        <v>169° 02' 54" E</v>
      </c>
      <c r="N36" t="str">
        <f t="shared" si="3"/>
        <v>Then North-east to</v>
      </c>
      <c r="O36" t="s">
        <v>34</v>
      </c>
    </row>
    <row r="37" spans="2:15" ht="13.5" thickBot="1" x14ac:dyDescent="0.25">
      <c r="B37">
        <v>34</v>
      </c>
      <c r="C37">
        <v>44</v>
      </c>
      <c r="D37">
        <v>44</v>
      </c>
      <c r="E37">
        <v>36.802999999999997</v>
      </c>
      <c r="F37" t="s">
        <v>0</v>
      </c>
      <c r="G37">
        <v>169</v>
      </c>
      <c r="H37">
        <v>10</v>
      </c>
      <c r="I37">
        <v>20.402999999999999</v>
      </c>
      <c r="J37" t="s">
        <v>1</v>
      </c>
      <c r="K37" s="5">
        <f t="shared" si="0"/>
        <v>34</v>
      </c>
      <c r="L37" s="6" t="str">
        <f t="shared" si="1"/>
        <v>44° 44' 37" S</v>
      </c>
      <c r="M37" s="4" t="str">
        <f t="shared" si="2"/>
        <v>169° 10' 20" E</v>
      </c>
      <c r="N37" t="str">
        <f t="shared" si="3"/>
        <v>Then North-west to</v>
      </c>
      <c r="O37" t="s">
        <v>31</v>
      </c>
    </row>
    <row r="38" spans="2:15" ht="13.5" thickBot="1" x14ac:dyDescent="0.25">
      <c r="B38">
        <v>35</v>
      </c>
      <c r="C38">
        <v>44</v>
      </c>
      <c r="D38">
        <v>40</v>
      </c>
      <c r="E38">
        <v>34.734999999999999</v>
      </c>
      <c r="F38" t="s">
        <v>0</v>
      </c>
      <c r="G38">
        <v>169</v>
      </c>
      <c r="H38">
        <v>9</v>
      </c>
      <c r="I38">
        <v>56.241999999999997</v>
      </c>
      <c r="J38" t="s">
        <v>1</v>
      </c>
      <c r="K38" s="5">
        <f t="shared" si="0"/>
        <v>35</v>
      </c>
      <c r="L38" s="6" t="str">
        <f t="shared" si="1"/>
        <v>44° 40' 35" S</v>
      </c>
      <c r="M38" s="4" t="str">
        <f t="shared" si="2"/>
        <v>169° 09' 56" E</v>
      </c>
      <c r="N38" t="str">
        <f t="shared" si="3"/>
        <v>Then North-west to</v>
      </c>
      <c r="O38" t="s">
        <v>31</v>
      </c>
    </row>
    <row r="39" spans="2:15" ht="13.5" thickBot="1" x14ac:dyDescent="0.25">
      <c r="B39">
        <v>36</v>
      </c>
      <c r="C39">
        <v>44</v>
      </c>
      <c r="D39">
        <v>38</v>
      </c>
      <c r="E39">
        <v>40.411999999999999</v>
      </c>
      <c r="F39" t="s">
        <v>0</v>
      </c>
      <c r="G39">
        <v>169</v>
      </c>
      <c r="H39">
        <v>4</v>
      </c>
      <c r="I39">
        <v>6.5670000000000002</v>
      </c>
      <c r="J39" t="s">
        <v>1</v>
      </c>
      <c r="K39" s="5">
        <f t="shared" si="0"/>
        <v>36</v>
      </c>
      <c r="L39" s="6" t="str">
        <f t="shared" si="1"/>
        <v>44° 38' 40" S</v>
      </c>
      <c r="M39" s="4" t="str">
        <f t="shared" si="2"/>
        <v>169° 04' 07" E</v>
      </c>
      <c r="N39" t="str">
        <f t="shared" si="3"/>
        <v>Then North-west to</v>
      </c>
      <c r="O39" t="s">
        <v>31</v>
      </c>
    </row>
    <row r="40" spans="2:15" ht="13.5" thickBot="1" x14ac:dyDescent="0.25">
      <c r="B40">
        <v>37</v>
      </c>
      <c r="C40">
        <v>44</v>
      </c>
      <c r="D40">
        <v>37</v>
      </c>
      <c r="E40">
        <v>43.286000000000001</v>
      </c>
      <c r="F40" t="s">
        <v>0</v>
      </c>
      <c r="G40">
        <v>169</v>
      </c>
      <c r="H40">
        <v>2</v>
      </c>
      <c r="I40">
        <v>36.771000000000001</v>
      </c>
      <c r="J40" t="s">
        <v>1</v>
      </c>
      <c r="K40" s="5">
        <f t="shared" si="0"/>
        <v>37</v>
      </c>
      <c r="L40" s="6" t="str">
        <f t="shared" si="1"/>
        <v>44° 37' 43" S</v>
      </c>
      <c r="M40" s="4" t="str">
        <f t="shared" si="2"/>
        <v>169° 02' 37" E</v>
      </c>
      <c r="N40" t="str">
        <f t="shared" si="3"/>
        <v>Then North-west to</v>
      </c>
      <c r="O40" t="s">
        <v>31</v>
      </c>
    </row>
    <row r="41" spans="2:15" x14ac:dyDescent="0.2">
      <c r="B41">
        <v>38</v>
      </c>
      <c r="C41">
        <v>44</v>
      </c>
      <c r="D41">
        <v>37</v>
      </c>
      <c r="E41">
        <v>9.3640000000000008</v>
      </c>
      <c r="F41" t="s">
        <v>0</v>
      </c>
      <c r="G41">
        <v>169</v>
      </c>
      <c r="H41">
        <v>1</v>
      </c>
      <c r="I41">
        <v>9.0370000000000008</v>
      </c>
      <c r="J41" t="s">
        <v>1</v>
      </c>
      <c r="K41" s="5">
        <f t="shared" si="0"/>
        <v>38</v>
      </c>
      <c r="L41" s="6" t="str">
        <f t="shared" si="1"/>
        <v>44° 37' 09" S</v>
      </c>
      <c r="M41" s="4" t="str">
        <f t="shared" si="2"/>
        <v>169° 01' 09" E</v>
      </c>
      <c r="N41" t="e">
        <f>IF(AND(L41=#REF!,M41&gt;#REF!),"Then West to",IF(AND(L41=#REF!,M41&lt;#REF!),"Then East to",IF(AND(M41=#REF!,L41&lt;#REF!),"Then South to",IF(AND(M41=#REF!,L41&gt;#REF!),"Then North to",IF(AND(L41&gt;#REF!,M41&gt;#REF!),"Then North-west to",IF(AND(L41&lt;#REF!,M41&gt;#REF!),"Then South-west to",IF(AND(L41&gt;#REF!,M41&lt;#REF!),"Then North-east to",IF(AND(L41&lt;#REF!,M41&lt;#REF!),"Then South-east to","CHECK"))))))))</f>
        <v>#REF!</v>
      </c>
      <c r="O41" t="s">
        <v>294</v>
      </c>
    </row>
    <row r="44" spans="2:15" x14ac:dyDescent="0.2">
      <c r="K44" s="9" t="s">
        <v>292</v>
      </c>
    </row>
    <row r="46" spans="2:15" x14ac:dyDescent="0.2">
      <c r="K46" s="7" t="s">
        <v>5</v>
      </c>
    </row>
  </sheetData>
  <mergeCells count="1">
    <mergeCell ref="K1:M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East Nelson and Marlborough</vt:lpstr>
      <vt:lpstr>North Otago</vt:lpstr>
      <vt:lpstr>Otago Southland</vt:lpstr>
      <vt:lpstr>Murchison</vt:lpstr>
      <vt:lpstr>Central Otago</vt:lpstr>
    </vt:vector>
  </TitlesOfParts>
  <Company>The Ministry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obrienr</dc:creator>
  <cp:lastModifiedBy>Kieran Douglas</cp:lastModifiedBy>
  <cp:lastPrinted>2011-12-22T02:58:22Z</cp:lastPrinted>
  <dcterms:created xsi:type="dcterms:W3CDTF">2008-01-25T01:05:17Z</dcterms:created>
  <dcterms:modified xsi:type="dcterms:W3CDTF">2016-09-05T00:00:38Z</dcterms:modified>
</cp:coreProperties>
</file>